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8_{1F655CB8-9F98-4A08-B3D5-E16E56BA180B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GENNAIO-DICEMBRE 2018" sheetId="1" r:id="rId1"/>
    <sheet name="Foglio2" sheetId="2" r:id="rId2"/>
    <sheet name="Foglio3" sheetId="3" r:id="rId3"/>
  </sheets>
  <definedNames>
    <definedName name="_xlnm.Print_Area" localSheetId="0">'GENNAIO-DICEMBRE 2018'!$A$1:$I$47</definedName>
  </definedNames>
  <calcPr calcId="181029"/>
</workbook>
</file>

<file path=xl/calcChain.xml><?xml version="1.0" encoding="utf-8"?>
<calcChain xmlns="http://schemas.openxmlformats.org/spreadsheetml/2006/main">
  <c r="G172" i="1" l="1"/>
  <c r="D171" i="1"/>
  <c r="H171" i="1" s="1"/>
  <c r="I171" i="1" s="1"/>
  <c r="D170" i="1"/>
  <c r="H170" i="1" s="1"/>
  <c r="I170" i="1" s="1"/>
  <c r="D169" i="1"/>
  <c r="H169" i="1" s="1"/>
  <c r="I169" i="1" s="1"/>
  <c r="D168" i="1"/>
  <c r="H168" i="1" s="1"/>
  <c r="I168" i="1" s="1"/>
  <c r="D167" i="1"/>
  <c r="H167" i="1" s="1"/>
  <c r="I167" i="1" s="1"/>
  <c r="D166" i="1"/>
  <c r="H166" i="1" s="1"/>
  <c r="I166" i="1" s="1"/>
  <c r="D165" i="1"/>
  <c r="H165" i="1" s="1"/>
  <c r="I165" i="1" s="1"/>
  <c r="D164" i="1"/>
  <c r="H164" i="1" s="1"/>
  <c r="I164" i="1" s="1"/>
  <c r="D163" i="1"/>
  <c r="H163" i="1" s="1"/>
  <c r="I163" i="1" s="1"/>
  <c r="D162" i="1"/>
  <c r="H162" i="1" s="1"/>
  <c r="I162" i="1" s="1"/>
  <c r="D161" i="1"/>
  <c r="H161" i="1" s="1"/>
  <c r="I161" i="1" s="1"/>
  <c r="D160" i="1"/>
  <c r="H160" i="1" s="1"/>
  <c r="I160" i="1" s="1"/>
  <c r="D159" i="1"/>
  <c r="H159" i="1" s="1"/>
  <c r="I159" i="1" s="1"/>
  <c r="D158" i="1"/>
  <c r="H158" i="1" s="1"/>
  <c r="I158" i="1" s="1"/>
  <c r="D157" i="1"/>
  <c r="H157" i="1" s="1"/>
  <c r="I157" i="1" s="1"/>
  <c r="D156" i="1"/>
  <c r="H156" i="1" s="1"/>
  <c r="I156" i="1" s="1"/>
  <c r="D155" i="1"/>
  <c r="H155" i="1" s="1"/>
  <c r="I155" i="1" s="1"/>
  <c r="D154" i="1"/>
  <c r="H154" i="1" s="1"/>
  <c r="I154" i="1" s="1"/>
  <c r="D153" i="1"/>
  <c r="H153" i="1" s="1"/>
  <c r="I153" i="1" s="1"/>
  <c r="D152" i="1"/>
  <c r="H152" i="1" s="1"/>
  <c r="I152" i="1" s="1"/>
  <c r="D151" i="1"/>
  <c r="H151" i="1" s="1"/>
  <c r="I151" i="1" s="1"/>
  <c r="D150" i="1"/>
  <c r="H150" i="1" s="1"/>
  <c r="I150" i="1" s="1"/>
  <c r="D149" i="1"/>
  <c r="H149" i="1" s="1"/>
  <c r="I149" i="1" s="1"/>
  <c r="D148" i="1"/>
  <c r="H148" i="1" s="1"/>
  <c r="I148" i="1" s="1"/>
  <c r="D147" i="1"/>
  <c r="H147" i="1" s="1"/>
  <c r="I147" i="1" s="1"/>
  <c r="D146" i="1"/>
  <c r="H146" i="1" s="1"/>
  <c r="I146" i="1" s="1"/>
  <c r="D145" i="1"/>
  <c r="H145" i="1" s="1"/>
  <c r="I145" i="1" s="1"/>
  <c r="D144" i="1"/>
  <c r="H144" i="1" s="1"/>
  <c r="I144" i="1" s="1"/>
  <c r="D143" i="1"/>
  <c r="H143" i="1" s="1"/>
  <c r="I143" i="1" s="1"/>
  <c r="D142" i="1"/>
  <c r="H142" i="1" s="1"/>
  <c r="I142" i="1" s="1"/>
  <c r="D141" i="1"/>
  <c r="H141" i="1" s="1"/>
  <c r="I141" i="1" s="1"/>
  <c r="D140" i="1"/>
  <c r="H140" i="1" s="1"/>
  <c r="I140" i="1" s="1"/>
  <c r="D139" i="1"/>
  <c r="H139" i="1" s="1"/>
  <c r="I139" i="1" s="1"/>
  <c r="D138" i="1"/>
  <c r="H138" i="1" s="1"/>
  <c r="I138" i="1" s="1"/>
  <c r="D137" i="1"/>
  <c r="H137" i="1" s="1"/>
  <c r="I137" i="1" s="1"/>
  <c r="D136" i="1"/>
  <c r="H136" i="1" s="1"/>
  <c r="I136" i="1" s="1"/>
  <c r="D135" i="1" l="1"/>
  <c r="H135" i="1" s="1"/>
  <c r="I135" i="1" s="1"/>
  <c r="D134" i="1"/>
  <c r="H134" i="1" s="1"/>
  <c r="I134" i="1" s="1"/>
  <c r="D133" i="1"/>
  <c r="H133" i="1" s="1"/>
  <c r="I133" i="1" s="1"/>
  <c r="D132" i="1"/>
  <c r="H132" i="1" s="1"/>
  <c r="I132" i="1" s="1"/>
  <c r="D131" i="1"/>
  <c r="H131" i="1" s="1"/>
  <c r="I131" i="1" s="1"/>
  <c r="D130" i="1"/>
  <c r="H130" i="1" s="1"/>
  <c r="I130" i="1" s="1"/>
  <c r="D129" i="1"/>
  <c r="H129" i="1" s="1"/>
  <c r="I129" i="1" s="1"/>
  <c r="D128" i="1"/>
  <c r="H128" i="1" s="1"/>
  <c r="I128" i="1" s="1"/>
  <c r="D127" i="1"/>
  <c r="H127" i="1" s="1"/>
  <c r="I127" i="1" s="1"/>
  <c r="D126" i="1"/>
  <c r="H126" i="1" s="1"/>
  <c r="I126" i="1" s="1"/>
  <c r="D125" i="1"/>
  <c r="H125" i="1" s="1"/>
  <c r="I125" i="1" s="1"/>
  <c r="D124" i="1"/>
  <c r="H124" i="1" s="1"/>
  <c r="I124" i="1" s="1"/>
  <c r="D123" i="1"/>
  <c r="H123" i="1" s="1"/>
  <c r="I123" i="1" s="1"/>
  <c r="D122" i="1"/>
  <c r="H122" i="1" s="1"/>
  <c r="I122" i="1" s="1"/>
  <c r="D121" i="1"/>
  <c r="H121" i="1" s="1"/>
  <c r="I121" i="1" s="1"/>
  <c r="D120" i="1"/>
  <c r="H120" i="1" s="1"/>
  <c r="I120" i="1" s="1"/>
  <c r="D119" i="1"/>
  <c r="H119" i="1" s="1"/>
  <c r="I119" i="1" s="1"/>
  <c r="D118" i="1"/>
  <c r="H118" i="1" s="1"/>
  <c r="I118" i="1" s="1"/>
  <c r="D117" i="1"/>
  <c r="H117" i="1" s="1"/>
  <c r="I117" i="1" s="1"/>
  <c r="D116" i="1"/>
  <c r="H116" i="1" s="1"/>
  <c r="I116" i="1" s="1"/>
  <c r="D115" i="1"/>
  <c r="H115" i="1" s="1"/>
  <c r="I115" i="1" s="1"/>
  <c r="D114" i="1"/>
  <c r="H114" i="1" s="1"/>
  <c r="I114" i="1" s="1"/>
  <c r="D113" i="1"/>
  <c r="H113" i="1" s="1"/>
  <c r="I113" i="1" s="1"/>
  <c r="D112" i="1"/>
  <c r="H112" i="1" s="1"/>
  <c r="I112" i="1" s="1"/>
  <c r="D111" i="1"/>
  <c r="H111" i="1" s="1"/>
  <c r="I111" i="1" s="1"/>
  <c r="D110" i="1"/>
  <c r="H110" i="1" s="1"/>
  <c r="I110" i="1" s="1"/>
  <c r="D109" i="1"/>
  <c r="H109" i="1" s="1"/>
  <c r="I109" i="1" s="1"/>
  <c r="D108" i="1"/>
  <c r="H108" i="1" s="1"/>
  <c r="I108" i="1" s="1"/>
  <c r="D107" i="1"/>
  <c r="H107" i="1" s="1"/>
  <c r="I107" i="1" s="1"/>
  <c r="D106" i="1"/>
  <c r="H106" i="1" s="1"/>
  <c r="I106" i="1" s="1"/>
  <c r="D105" i="1"/>
  <c r="H105" i="1" s="1"/>
  <c r="I105" i="1" s="1"/>
  <c r="D104" i="1"/>
  <c r="H104" i="1" s="1"/>
  <c r="I104" i="1" s="1"/>
  <c r="D103" i="1"/>
  <c r="H103" i="1" s="1"/>
  <c r="I103" i="1" s="1"/>
  <c r="D102" i="1"/>
  <c r="H102" i="1" s="1"/>
  <c r="I102" i="1" s="1"/>
  <c r="D101" i="1"/>
  <c r="H101" i="1" s="1"/>
  <c r="I101" i="1" s="1"/>
  <c r="D100" i="1"/>
  <c r="H100" i="1" s="1"/>
  <c r="I100" i="1" s="1"/>
  <c r="D99" i="1"/>
  <c r="H99" i="1" s="1"/>
  <c r="I99" i="1" s="1"/>
  <c r="D98" i="1"/>
  <c r="H98" i="1" s="1"/>
  <c r="I98" i="1" s="1"/>
  <c r="D97" i="1"/>
  <c r="H97" i="1" s="1"/>
  <c r="I97" i="1" s="1"/>
  <c r="D96" i="1"/>
  <c r="H96" i="1" s="1"/>
  <c r="I96" i="1" s="1"/>
  <c r="D95" i="1"/>
  <c r="H95" i="1" s="1"/>
  <c r="I95" i="1" s="1"/>
  <c r="D94" i="1"/>
  <c r="H94" i="1" s="1"/>
  <c r="I94" i="1" s="1"/>
  <c r="D93" i="1"/>
  <c r="H93" i="1" s="1"/>
  <c r="I93" i="1" s="1"/>
  <c r="D92" i="1"/>
  <c r="H92" i="1" s="1"/>
  <c r="I92" i="1" s="1"/>
  <c r="D91" i="1"/>
  <c r="H91" i="1" s="1"/>
  <c r="I91" i="1" s="1"/>
  <c r="D90" i="1"/>
  <c r="H90" i="1" s="1"/>
  <c r="I90" i="1" s="1"/>
  <c r="D89" i="1"/>
  <c r="H89" i="1" s="1"/>
  <c r="I89" i="1" s="1"/>
  <c r="D88" i="1"/>
  <c r="H88" i="1" s="1"/>
  <c r="I88" i="1" s="1"/>
  <c r="D87" i="1"/>
  <c r="H87" i="1" s="1"/>
  <c r="I87" i="1" s="1"/>
  <c r="D86" i="1"/>
  <c r="H86" i="1" s="1"/>
  <c r="I86" i="1" s="1"/>
  <c r="D85" i="1"/>
  <c r="H85" i="1" s="1"/>
  <c r="I85" i="1" s="1"/>
  <c r="D84" i="1"/>
  <c r="H84" i="1" s="1"/>
  <c r="I84" i="1" s="1"/>
  <c r="D83" i="1"/>
  <c r="H83" i="1" s="1"/>
  <c r="I83" i="1" s="1"/>
  <c r="D82" i="1"/>
  <c r="H82" i="1" s="1"/>
  <c r="I82" i="1" s="1"/>
  <c r="D81" i="1"/>
  <c r="H81" i="1" s="1"/>
  <c r="I81" i="1" s="1"/>
  <c r="D80" i="1"/>
  <c r="H80" i="1" s="1"/>
  <c r="I80" i="1" s="1"/>
  <c r="D79" i="1"/>
  <c r="H79" i="1" s="1"/>
  <c r="I79" i="1" s="1"/>
  <c r="D78" i="1"/>
  <c r="H78" i="1" s="1"/>
  <c r="I78" i="1" s="1"/>
  <c r="D77" i="1"/>
  <c r="H77" i="1" s="1"/>
  <c r="I77" i="1" s="1"/>
  <c r="D76" i="1"/>
  <c r="H76" i="1" s="1"/>
  <c r="I76" i="1" s="1"/>
  <c r="D75" i="1"/>
  <c r="H75" i="1" s="1"/>
  <c r="I75" i="1" s="1"/>
  <c r="D74" i="1"/>
  <c r="H74" i="1" s="1"/>
  <c r="I74" i="1" s="1"/>
  <c r="D73" i="1"/>
  <c r="H73" i="1" s="1"/>
  <c r="I73" i="1" s="1"/>
  <c r="D72" i="1"/>
  <c r="H72" i="1" s="1"/>
  <c r="I72" i="1" s="1"/>
  <c r="D71" i="1"/>
  <c r="H71" i="1" s="1"/>
  <c r="I71" i="1" s="1"/>
  <c r="D70" i="1"/>
  <c r="H70" i="1" s="1"/>
  <c r="I70" i="1" s="1"/>
  <c r="D69" i="1"/>
  <c r="H69" i="1" s="1"/>
  <c r="I69" i="1" s="1"/>
  <c r="D68" i="1"/>
  <c r="H68" i="1" s="1"/>
  <c r="I68" i="1" s="1"/>
  <c r="D67" i="1"/>
  <c r="H67" i="1" s="1"/>
  <c r="I67" i="1" s="1"/>
  <c r="D66" i="1"/>
  <c r="H66" i="1" s="1"/>
  <c r="I66" i="1" s="1"/>
  <c r="D65" i="1"/>
  <c r="H65" i="1" s="1"/>
  <c r="I65" i="1" s="1"/>
  <c r="D64" i="1"/>
  <c r="H64" i="1" s="1"/>
  <c r="I64" i="1" s="1"/>
  <c r="D63" i="1"/>
  <c r="H63" i="1" s="1"/>
  <c r="I63" i="1" s="1"/>
  <c r="D62" i="1"/>
  <c r="H62" i="1" s="1"/>
  <c r="I62" i="1" s="1"/>
  <c r="D61" i="1"/>
  <c r="H61" i="1" s="1"/>
  <c r="I61" i="1" s="1"/>
  <c r="D60" i="1"/>
  <c r="H60" i="1" s="1"/>
  <c r="I60" i="1" s="1"/>
  <c r="D59" i="1"/>
  <c r="H59" i="1" s="1"/>
  <c r="I59" i="1" s="1"/>
  <c r="D58" i="1"/>
  <c r="H58" i="1" s="1"/>
  <c r="I58" i="1" s="1"/>
  <c r="D57" i="1"/>
  <c r="H57" i="1" s="1"/>
  <c r="I57" i="1" s="1"/>
  <c r="D56" i="1"/>
  <c r="H56" i="1" s="1"/>
  <c r="I56" i="1" s="1"/>
  <c r="D55" i="1"/>
  <c r="H55" i="1" s="1"/>
  <c r="I55" i="1" s="1"/>
  <c r="D54" i="1"/>
  <c r="H54" i="1" s="1"/>
  <c r="I54" i="1" s="1"/>
  <c r="D53" i="1"/>
  <c r="H53" i="1" s="1"/>
  <c r="I53" i="1" s="1"/>
  <c r="D52" i="1"/>
  <c r="H52" i="1" s="1"/>
  <c r="I52" i="1" s="1"/>
  <c r="D51" i="1"/>
  <c r="H51" i="1" s="1"/>
  <c r="I51" i="1" s="1"/>
  <c r="D50" i="1"/>
  <c r="H50" i="1" s="1"/>
  <c r="I50" i="1" s="1"/>
  <c r="D49" i="1"/>
  <c r="H49" i="1" s="1"/>
  <c r="I49" i="1" s="1"/>
  <c r="D48" i="1"/>
  <c r="H48" i="1" s="1"/>
  <c r="I48" i="1" s="1"/>
  <c r="D47" i="1"/>
  <c r="H47" i="1" s="1"/>
  <c r="I47" i="1" s="1"/>
  <c r="D46" i="1"/>
  <c r="H46" i="1" s="1"/>
  <c r="I46" i="1" s="1"/>
  <c r="D45" i="1"/>
  <c r="H45" i="1" s="1"/>
  <c r="I45" i="1" s="1"/>
  <c r="D44" i="1"/>
  <c r="H44" i="1" s="1"/>
  <c r="I44" i="1" s="1"/>
  <c r="D43" i="1"/>
  <c r="H43" i="1" s="1"/>
  <c r="I43" i="1" s="1"/>
  <c r="D42" i="1"/>
  <c r="H42" i="1" s="1"/>
  <c r="I42" i="1" s="1"/>
  <c r="D41" i="1"/>
  <c r="H41" i="1" s="1"/>
  <c r="I41" i="1" s="1"/>
  <c r="D40" i="1"/>
  <c r="H40" i="1" s="1"/>
  <c r="I40" i="1" s="1"/>
  <c r="D39" i="1"/>
  <c r="H39" i="1" s="1"/>
  <c r="I39" i="1" s="1"/>
  <c r="D32" i="1" l="1"/>
  <c r="H32" i="1" s="1"/>
  <c r="I32" i="1" s="1"/>
  <c r="D31" i="1"/>
  <c r="H31" i="1" s="1"/>
  <c r="I31" i="1" s="1"/>
  <c r="D30" i="1"/>
  <c r="H30" i="1" s="1"/>
  <c r="I30" i="1" s="1"/>
  <c r="D29" i="1"/>
  <c r="H29" i="1" s="1"/>
  <c r="I29" i="1" s="1"/>
  <c r="D28" i="1"/>
  <c r="H28" i="1" s="1"/>
  <c r="I28" i="1" s="1"/>
  <c r="D27" i="1"/>
  <c r="H27" i="1" s="1"/>
  <c r="I27" i="1" s="1"/>
  <c r="D26" i="1"/>
  <c r="H26" i="1" s="1"/>
  <c r="I26" i="1" s="1"/>
  <c r="D25" i="1"/>
  <c r="H25" i="1" s="1"/>
  <c r="I25" i="1" s="1"/>
  <c r="D24" i="1"/>
  <c r="H24" i="1" s="1"/>
  <c r="I24" i="1" s="1"/>
  <c r="D23" i="1"/>
  <c r="H23" i="1" s="1"/>
  <c r="I23" i="1" s="1"/>
  <c r="D22" i="1"/>
  <c r="H22" i="1" s="1"/>
  <c r="I22" i="1" s="1"/>
  <c r="D21" i="1"/>
  <c r="H21" i="1" s="1"/>
  <c r="I21" i="1" s="1"/>
  <c r="D20" i="1"/>
  <c r="H20" i="1" s="1"/>
  <c r="I20" i="1" s="1"/>
  <c r="D19" i="1"/>
  <c r="H19" i="1" s="1"/>
  <c r="I19" i="1" s="1"/>
  <c r="D18" i="1"/>
  <c r="H18" i="1" s="1"/>
  <c r="I18" i="1" s="1"/>
  <c r="D17" i="1"/>
  <c r="H17" i="1" s="1"/>
  <c r="I17" i="1" s="1"/>
  <c r="D16" i="1"/>
  <c r="H16" i="1" s="1"/>
  <c r="I16" i="1" s="1"/>
  <c r="D15" i="1"/>
  <c r="H15" i="1" s="1"/>
  <c r="I15" i="1" s="1"/>
  <c r="D35" i="1" l="1"/>
  <c r="H35" i="1" s="1"/>
  <c r="I35" i="1" s="1"/>
  <c r="D38" i="1"/>
  <c r="H38" i="1" s="1"/>
  <c r="I38" i="1" s="1"/>
  <c r="D37" i="1"/>
  <c r="H37" i="1" s="1"/>
  <c r="I37" i="1" s="1"/>
  <c r="D36" i="1"/>
  <c r="H36" i="1" s="1"/>
  <c r="I36" i="1" s="1"/>
  <c r="D34" i="1" l="1"/>
  <c r="H34" i="1" s="1"/>
  <c r="I34" i="1" s="1"/>
  <c r="D33" i="1"/>
  <c r="H33" i="1" s="1"/>
  <c r="I33" i="1" s="1"/>
  <c r="D14" i="1" l="1"/>
  <c r="H14" i="1" s="1"/>
  <c r="I14" i="1" s="1"/>
  <c r="I172" i="1" s="1"/>
  <c r="G8" i="1" s="1"/>
  <c r="A15" i="1" l="1"/>
  <c r="A16" i="1" s="1"/>
  <c r="A17" i="1" s="1"/>
  <c r="A18" i="1" s="1"/>
  <c r="A19" i="1" s="1"/>
  <c r="A20" i="1" s="1"/>
  <c r="A21" i="1" s="1"/>
  <c r="A22" i="1" s="1"/>
  <c r="A23" i="1" s="1"/>
  <c r="A24" i="1" l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l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</calcChain>
</file>

<file path=xl/sharedStrings.xml><?xml version="1.0" encoding="utf-8"?>
<sst xmlns="http://schemas.openxmlformats.org/spreadsheetml/2006/main" count="172" uniqueCount="149">
  <si>
    <t xml:space="preserve">INDICE DI TEMPESTIVITA'   </t>
  </si>
  <si>
    <t>(TOTALE IMPORTO X GIORNI/TOTALE IMPORTO)</t>
  </si>
  <si>
    <t>DATA ARRIVO FATTURA ELETTR.                      c</t>
  </si>
  <si>
    <t>N. MAND.     e</t>
  </si>
  <si>
    <t>IMPORTO       g</t>
  </si>
  <si>
    <t>GIORNI     h (f-d)</t>
  </si>
  <si>
    <t>IMPORTO X GIORNI              i (g*h)</t>
  </si>
  <si>
    <t>DATA DI SCADENZA DI LEGGE       d (c+30giorni)</t>
  </si>
  <si>
    <t>DATA PAGAM.           f</t>
  </si>
  <si>
    <t>N. PROGR.           a</t>
  </si>
  <si>
    <t>NOME DITTA e NUMERO FATTURA ELETTR.                                                                                             b</t>
  </si>
  <si>
    <t>ISTITUTO COMPRENSIVO STATALE DI MONTEBELLO VICENTINO (VI)</t>
  </si>
  <si>
    <t>LINEA D'OMBRA S.R.L. - SOC. UNIPERSONALE - FATT. N. 7 DEL 08/01/2018</t>
  </si>
  <si>
    <t>LINEA D'OMBRA S.R.L. - SOC. UNIPERSONALE - FATT. N. 18 DELL'11/01/2018</t>
  </si>
  <si>
    <t>COVER UP S.R.L. - FATT. N. 819B DEL 30/09/2017</t>
  </si>
  <si>
    <t>COVER UP S.R.L. - FATT. N. 820B DEL 30/09/2017</t>
  </si>
  <si>
    <t>POSTE ITALIANE S.P.A. - FATT. N. 8717386363 DEL 14/12/2017</t>
  </si>
  <si>
    <t>NICOLIS INFORMATICA SERVIZI S.R.L. - UNIPERSONALE - FATT. N. C/2060 DEL 18/12/2017</t>
  </si>
  <si>
    <t>NICOLIS INFORMATICA SERVIZI S.R.L. - UNIPERSONALE - FATT. N. C/2061 DEL 18/12/2017</t>
  </si>
  <si>
    <t>NICOLIS INFORMATICA SERVIZI S.R.L. - UNIPERSONALE - FATT. N. C/2055 DEL 16/12/2017</t>
  </si>
  <si>
    <t>NICOLIS INFORMATICA SERVIZI S.R.L. - UNIPERSONALE - FATT. N. C/2054 DEL 16/12/2017</t>
  </si>
  <si>
    <t>CARTOLERIA '90 S.A.S. - FATT. N. 1/RI DEL 31/01/2018</t>
  </si>
  <si>
    <t>LINEA D'OMBRA S.R.L. - SOC. UNIPERSONALE - FATT. N. 147 DEL 26/02/2018</t>
  </si>
  <si>
    <t>CENTRO CLICHES DI GOBBO GIUSEPPE &amp; C. S.N.C. - FATT. N. FATTPA 1_18 DEL 03/01/2018</t>
  </si>
  <si>
    <t>LINEA D'OMBRA S.R.L. - SOC. UNIPERSONALE - FATT. N. 161 DEL 02/03/2018</t>
  </si>
  <si>
    <t>IPS LAB S.R.L. - SOC. UNIPERSONALE - FATT. N. 2018-E-1 DEL 26/01/2018</t>
  </si>
  <si>
    <t>LINEA D'OMBRA S.R.L. - SOC. UNIPERSONALE - FATT. N. 163 DEL 05/03/2018</t>
  </si>
  <si>
    <t>COPYMAC S.A.S. - FATT. N. 001057/PA DEL 001057/PA DEL 29/12/2017</t>
  </si>
  <si>
    <t>POSTE ITALIANE S.P.A. - FATT. N. 8718023349 DEL 26/01/2018</t>
  </si>
  <si>
    <t>Calcolo Indice di Tempestività - Anno 2018</t>
  </si>
  <si>
    <t>Pagamenti 1° gennaio - 31 dicembre 2018</t>
  </si>
  <si>
    <t>DI.T - DIDATTICA TURCO - Fattura n. 27/PA e 28/PA del 27/01/2018</t>
  </si>
  <si>
    <t>SIMIONATO SILVIA - Fattura n. 1/E/18 del 02/02/2018</t>
  </si>
  <si>
    <t>SUNNEXT S.R.L. - Fattura n. 7-PA del 26/01/2018</t>
  </si>
  <si>
    <t>GRUPPO SPAGGIARI PARMA S.P.A. - Fattura n. 20184E1700 del 18/01/2018</t>
  </si>
  <si>
    <t>ELETTROCASA S.R.L. - Fattura n. 000018 del 27/02/2018</t>
  </si>
  <si>
    <t>ED. DIDATTICHE GULLIVER S.R.L. - Fattura n. 100034/18 del 14/03/2018</t>
  </si>
  <si>
    <t>ASSOCIAZIONE ULYSSES - Fattura n. 01E/18 del 01/03/2018</t>
  </si>
  <si>
    <t>MAGNABOSCO S.N.C. DI MAGNABOSCO MAURO &amp; C. - Saldo parziale fattura n. 000002-2018-F del 14/03/2018</t>
  </si>
  <si>
    <t>ARUBA S.P.A. - Fattura n. A18PMS0000338 del 16/03/2018</t>
  </si>
  <si>
    <t>NICOLIS INFORMATICA SERVIZI S.R.L. - UNIPERSONALE - Saldo parziale fattura n. C/0463 del 15/03/2018</t>
  </si>
  <si>
    <t>CENTRO CLICHES DI GOBBO GIUSEPPE e C. S.N.C. - Fattura n. FATTPA 4_18 del 07/03/2018</t>
  </si>
  <si>
    <t>FARMACIA POSENATO DOTT.SSA CRISTINA - Fattura n. 6/PA del 05/03/2018</t>
  </si>
  <si>
    <t>SANDINI ALESSIA -Fattra n. 01PA del 20/02/2018</t>
  </si>
  <si>
    <t>TESSARI VIAGGI DI TESSARI SONIA -Fattura n. 3/E del 21/03/2018</t>
  </si>
  <si>
    <t>DAL MASCHIO OFFICE S.R.L. -Fattura n. 311 del 26/03/2018</t>
  </si>
  <si>
    <t>FRANCO &amp; ZOPPELLO S.R.L. - Fattura n. 2 del 15/02/2018</t>
  </si>
  <si>
    <t>GRUPPO SPAGGIARI PARMA S.P.A. - Fattura n. 20184G00351 del
29/01/2018</t>
  </si>
  <si>
    <t>POSTE ITALIANE S.P.A. - Fattura n. 8718070177del 01/03/2018</t>
  </si>
  <si>
    <t>MEDIASOFT S.N.C. -Fattura n. 682/2018-3 del 28/02/2018</t>
  </si>
  <si>
    <t>EURODIZIONI TORINO S.R.L. - Fattura n. 00596/18 del 05/03/2018</t>
  </si>
  <si>
    <t>GRUPPO SPAGGIARI PARMA S.P.A. - Fattura n. 20184G01112 del
27/02/2018</t>
  </si>
  <si>
    <t>MAGNABOSCO S.N.C. DI MAGNABOSCO MAURO &amp; C. - Fattura n. 000004-2018-F dell'11/04/2018</t>
  </si>
  <si>
    <t>COMUNE DI ARZIGNANO - Fattura n. 16 del 03/04/2018</t>
  </si>
  <si>
    <t>LOYD JOHN - Fattura n. 000026 del 29/03/2018</t>
  </si>
  <si>
    <t>TECNODID S.R.L. - Fattura n. 1366 del 06/03/2018</t>
  </si>
  <si>
    <t>ELETTROCASA S.R.L. - Fattura n. 000031 del 22/03/2018</t>
  </si>
  <si>
    <t>POSTE ITALIANE S.P.A. - Fattura n. 8718114643 del 12/04/2018</t>
  </si>
  <si>
    <t>TESSARI VIAGGI DI TESSARI SONIA - Fattura n. 6/E del 17/04/2018</t>
  </si>
  <si>
    <t>AIDA FONDAZIONE - Fattura n. 37 PA del 19/04/2018</t>
  </si>
  <si>
    <t>TERZO SUONO COOPERATIVA MUSICALE - SOC. COOP. A R.L. - Fattura n. 2018-C007P-0000009 del 03/05/2018</t>
  </si>
  <si>
    <t>DI.T - DIDATTICA TURCO - fatt. n. 118/PA del 03/05/2018</t>
  </si>
  <si>
    <t>BORGIONE CENTRO DIDATTICO S.R.L. - fatt. n. V3-9267 del 13/04/2018</t>
  </si>
  <si>
    <t>GAIO MARISA (FATTORIA DIDATTICA) - fatt. n. FATTPA 1_18 del 13/04/2018</t>
  </si>
  <si>
    <t>POMARI MARCO -Fattura n. 1 del 26-04-2018</t>
  </si>
  <si>
    <t>BETTINI BUS S.A.S. - Fattura n. 2018/0000040/FT del 27/03/2018</t>
  </si>
  <si>
    <t>PULITALIA S.P.A. - Fattura n. 3000079/3 del 28/02/2018</t>
  </si>
  <si>
    <t>LOYD JOHN -Fatture n. 0000030 e 0000031 del 05/04/2018</t>
  </si>
  <si>
    <t>FOND. TEATRO COM. CITTA' DI VICENZA - Fattura n.17/PA del 30/04/2018</t>
  </si>
  <si>
    <t>CERAMICA VICENTINA DI DAL SASSO ROBERTO -Fattura n. 10/E del 30/04/2018</t>
  </si>
  <si>
    <t>POSTE ITALIANE S.P.A. -Fattura n. 8718148452 del 09/05/2018</t>
  </si>
  <si>
    <t>BORGIONE CENTRO DIDATTICO S.R.L. -fatt. n. V3-9266 del 13/04/2018 e n. V3-10803 del 03/05/2018</t>
  </si>
  <si>
    <t>BETTINI BUS S.A.S. - Fattura n. 2018/0000059/FT del 18/04/2018</t>
  </si>
  <si>
    <t>SALVADORE MARIA GRAZIA - EDICOLA E CARTOLERIA - Fattura n. FATTPA 1_18 del 24/05/2018</t>
  </si>
  <si>
    <t>LOYD JOHN -Fattura n. 0000042 del 27/04/2018</t>
  </si>
  <si>
    <t>POSTE ITALIANE S.P.A. - Fattura n. 8717307303 del 12/10/2017</t>
  </si>
  <si>
    <t>PARMENTIER THIERRY - Fattura n. 000003-2018-ELETTRO del 19/05/2018</t>
  </si>
  <si>
    <t>POSTE ITALIANE S.P.A. - Fattura n. 8718179723 del 28/05/2018</t>
  </si>
  <si>
    <t>AIDA FONDAZIONE -Fattura n. 55 PA del 05/06/2018</t>
  </si>
  <si>
    <t>AIDA FONDAZIONE -Fattura n. 56 PA del 05/06/2018</t>
  </si>
  <si>
    <t>GIS SSD a RL - Fattura n. 13 del 06/06/2018</t>
  </si>
  <si>
    <t>ALBIERO GIULIA - Fattura n. 06/2018 del 07/06/2018</t>
  </si>
  <si>
    <t>PULITALIA S.P.A. - Fatture n. 3000846/3-3000847/3- 3000848/3-3000849/3-3000850/3-3000851/3-3000852/3 del 21/12/2017</t>
  </si>
  <si>
    <t>BORGIONE CENTRO DIDATTICO S.R.L. - Fattura n. V3-13090 del 28/5/2018 e n. V3-14025 del 08/2018</t>
  </si>
  <si>
    <t>BORGIONE CENTRO DIDATTICO S.R.L. - Fattura n. V3-13089 del 28/5/2018</t>
  </si>
  <si>
    <t>BORGIONE CENTRO DIDATTICO S.R.L. - Fattura n. V3-13092 del 28/5/2018</t>
  </si>
  <si>
    <t>BORGIONE CENTRO DIDATTICO S.R.L. - Fattura n. V3-13088 del 28/5/2018</t>
  </si>
  <si>
    <t>BORGIONE CENTRO DIDATTICO S.R.L. - Fattura n. V3-13087 del 28/5/2018</t>
  </si>
  <si>
    <t>BORGIONE CENTRO DIDATTICO S.R.L. - Fattura n. V3-13086 del 28/5/2018</t>
  </si>
  <si>
    <t>BORGIONE CENTRO DIDATTICO S.R.L. - Fattura n. V3-13091 del 28/5/2018</t>
  </si>
  <si>
    <t>SALVADORE MARIA GRAZIA - EDICOLA E CARTOLERIA -Fattura n. FATTPA 2_18 del 14/06/2018</t>
  </si>
  <si>
    <t>SALVADORE MARIA GRAZIA - EDICOLA E CARTOLERIA - Fattura n. FATTPA 5_18 del 15/06/2018</t>
  </si>
  <si>
    <t>SALVADORE MARIA GRAZIA - EDICOLA E CARTOLERIA - Fattura n. FATTPA 3_18 del 14/06/2018</t>
  </si>
  <si>
    <t>SALVADORE MARIA GRAZIA - EDICOLA E CARTOLERIA - Fattura n. FATTPA 4_18 del 14/06/2018</t>
  </si>
  <si>
    <t>SALVADORE MARIA GRAZIA - EDICOLA E CARTOLERIA - Fattura n. FATTPA 10_18 del 30/06/2018</t>
  </si>
  <si>
    <t>SALVADORE MARIA GRAZIA - EDICOLA E CARTOLERIA - Fattura n. FATTPA 9_18 del 30/06/2018</t>
  </si>
  <si>
    <t>SALVADORE MARIA GRAZIA - EDICOLA E CARTOLERIA - Fattura n. FATTPA 7_18 del 29/06/2018</t>
  </si>
  <si>
    <t>SALVADORE MARIA GRAZIA - EDICOLA E CARTOLERIA - Fattura n. FATTPA 6_18 del 18/06/2018</t>
  </si>
  <si>
    <t>SCHOLA S.R.L. - Fattura n. 58 del 31/05/2018</t>
  </si>
  <si>
    <t>ASSOC. ORCHESTRA DI FIATI DELLA PROV. DI VICENZA -Fattura n. 0000001 del 07/06/2018</t>
  </si>
  <si>
    <t>POSTE ITALIANE S.P.A. - Fattura n. 8718209870 del 15/06/2018</t>
  </si>
  <si>
    <t>MAGNABOSCO S.N.C. DI MAGNABOSCO MAURO &amp; C. - Fattura n. 000005-2018-F del 13/06/2018</t>
  </si>
  <si>
    <t>LE GUIDE - ASSOCIAZIONE SPORTIVA DILETTANTISTICA - Fattura n. 000015-2018-PA del 19/06/2018</t>
  </si>
  <si>
    <t>KNOLL KATY - Fattura n. 8/2018 del 18/06/2018</t>
  </si>
  <si>
    <t>S.P. COTTON S.R.L. - Fattura n. 210 del 20/06/2018</t>
  </si>
  <si>
    <t>BETTINI BUS S.A.S. - Fattura n. 2018/0000099/FT del 30/05/2018</t>
  </si>
  <si>
    <t>NICOLIS INFORMATICA SERVIZI S.R.L. - UNIPERSONALE - Fattura n. C/1050 del 29/05/2018</t>
  </si>
  <si>
    <t>ARTI GRAFICHE FULVIO S.R.L. - Fattura n. 60/009 del 29/06/2018</t>
  </si>
  <si>
    <t>ASSOCIAZIONE ULYSSES - Fattura n. 08E/18 del 15/06/2018</t>
  </si>
  <si>
    <t>ASSOCIAZIONE ULYSSES - Fattura n. 10E/18 del 29/06/2018</t>
  </si>
  <si>
    <t>MAGNABOSCO S.N.C. DI MAGNABOSCO MAURO &amp; C. - Fattura n. 000006-2018-F del 25/06/2018</t>
  </si>
  <si>
    <t>BIANCHI S.N.C. - Fattura n. 903/PA dell'11/07/2018</t>
  </si>
  <si>
    <t>POSTE ITALIANE S.P.A. - Fattura n. 8718248482 del 17/07/2018</t>
  </si>
  <si>
    <t>PULITALIA S.P.A. - Fattura n. 3000300/3 del 31/05/2018</t>
  </si>
  <si>
    <t>UNIPOLSAI ASSICURAZIONI S.P.A. - Fatture n. 0000020908 e 0000020909 del 13/07/2018</t>
  </si>
  <si>
    <t>COOPERATIVA SOCIALE NUOVI ORIZZONTI - ONLUS - Fattura n. 42 del 20/07/2018</t>
  </si>
  <si>
    <t>O.C.P. INFORMATICA S.R.L. - Fattura n. 22 del 17/07/2018</t>
  </si>
  <si>
    <t>PULITALIA S.P.A. - Fattur n. 3000428/3 del 31/07/2018</t>
  </si>
  <si>
    <t>POSTE ITALIANE S.P.A. - Fattura n. 8718265078 del 03/08/2018</t>
  </si>
  <si>
    <t>COPYMAC S.A.S. - Parziale su fattura n. 000447/PA del 30/06/2018</t>
  </si>
  <si>
    <t>UCA ASSICURAZIONE S.P.A. - Fattura n. 57 del 26/09/2018</t>
  </si>
  <si>
    <t>UNIPOLSAI ASSICURAZIONI S.P.A. - Fattura n. 0000021083 del 05/10/2018</t>
  </si>
  <si>
    <t>UNIPOLSAI ASSICURAZIONI S.P.A. - Fattura n. 0000021084 del 05/10/2018</t>
  </si>
  <si>
    <t>UNIPOLSAI ASSICURAZIONI S.P.A. - Fattura n. 0000021082 del 05/10/2018</t>
  </si>
  <si>
    <t>POSTE ITALIANE S.P.A. - Fattura n. 8718316126 del 21/09/2018</t>
  </si>
  <si>
    <t>LOYD JOHN - Fattura n. 0000076 del 24/09/2018</t>
  </si>
  <si>
    <t>POSTE ITALIANE S.P.A. - Fattura n. 8718354518 del 19/10/2018</t>
  </si>
  <si>
    <t>COPYMAC S.N.C. DI ARTINI ROBERTO &amp; C. - Saldo parziale  fattura n. 000690/PA del 28/09/2018</t>
  </si>
  <si>
    <t>R.T.V.E. TELECOMUNICAZIONI S.N.C. DI BALDISSERA DARIO &amp; C. - Fattura n. 3/FE del 02/11/2018</t>
  </si>
  <si>
    <t>UNIPOLSAI ASSICURAZIONI S.P.A. - Fattura n. 0000021239 del 12/11/2018</t>
  </si>
  <si>
    <t>UNIVERSITA' DI PADOVA - DIPARTIMENTO DI SCIENZE STORICHE, GEOGRAFICHE E DELL'ANTICHITA' - Fatt. n. ED01-30 del 06/11/2018</t>
  </si>
  <si>
    <t>MAGNABOSCO S.N.C. DI MAGNABOSCO MAURO &amp; C. - Fatt. n. 000007-20185-F del 08/11/2018</t>
  </si>
  <si>
    <t>POSTE ITALIANE S.P.A. - Fattura n. 8718383472 del 15/11/2018</t>
  </si>
  <si>
    <t>NICOLIS INFORMATICA &amp; SERVIZI S.R.L. - Fattura n. C/1976 del 09/11/2018</t>
  </si>
  <si>
    <t>NICOLIS INFORMATICA &amp; SERVIZI S.R.L. - Fattura n. C/1975 del 09/11/2018</t>
  </si>
  <si>
    <t>BETTINI BUS S.A.S. - Fattura n. 2018/0000128/FT del 12/11/2018</t>
  </si>
  <si>
    <t>BISSOLO CASA S.R.L. - Fatt. n. 7/PA del 26/11/2018</t>
  </si>
  <si>
    <t>IL GRUPPO DEL LELIO - Fatt. n. 19/2018 del 02/12/2018</t>
  </si>
  <si>
    <t>O.C.P. INFORMATICA S.R.L. - Fatt. n. 34 del 30/11/2018</t>
  </si>
  <si>
    <t>ORTOLANI ALBERTO DI BON MARIUCCIA - Fatt. n. 27/PN del 30/11/2018</t>
  </si>
  <si>
    <t>BISSOLO CASA S.R.L. - Fatt. n. 8/PA del 30/11/2018</t>
  </si>
  <si>
    <t>EDIZIONI DIDATTICHE GULLIVER S.R.L. - Fatt. n. 100347/18 del 10/12/2018</t>
  </si>
  <si>
    <t>LOYD JOHN - Fatt. n. 0000096 del 04/12/2018</t>
  </si>
  <si>
    <t>ZARANTONELLO VIAGGI S.R.L. - Fatt. n. 2018/0000084/09 del 12/12/2018</t>
  </si>
  <si>
    <t>MARCONATO ELENA - Fatt. n. 12/A dell'11/12/2018</t>
  </si>
  <si>
    <t>UCA ASSICURAZIONE S.P.A. - Fattura n. 146 del 10/12/2018</t>
  </si>
  <si>
    <t>GI ERRE S.R.L. - Fattura n. 15 del 13/12/2018</t>
  </si>
  <si>
    <t>BERTOZZO SPORT S.R.L. - Fattura n. 1005 del 18/12/2018</t>
  </si>
  <si>
    <t>BORGIONE CENTRO DIDATTICO S.R.L. - Fattura n. V3-29312 del 17/12/2018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</si>
</sst>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2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7" fillId="0" borderId="2" xfId="0" applyFont="1" applyBorder="1"/>
    <xf numFmtId="14" fontId="7" fillId="0" borderId="2" xfId="0" applyNumberFormat="1" applyFont="1" applyBorder="1"/>
    <xf numFmtId="4" fontId="7" fillId="0" borderId="2" xfId="0" applyNumberFormat="1" applyFont="1" applyBorder="1"/>
    <xf numFmtId="0" fontId="7" fillId="0" borderId="2" xfId="0" applyFont="1" applyBorder="1" applyAlignment="1">
      <alignment wrapText="1"/>
    </xf>
    <xf numFmtId="0" fontId="7" fillId="0" borderId="2" xfId="0" applyFont="1" applyFill="1" applyBorder="1"/>
    <xf numFmtId="2" fontId="7" fillId="0" borderId="2" xfId="0" applyNumberFormat="1" applyFont="1" applyFill="1" applyBorder="1"/>
    <xf numFmtId="0" fontId="6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8" fillId="0" borderId="0" xfId="0" applyFont="1" applyFill="1" applyAlignment="1">
      <alignment horizontal="right" vertical="center"/>
    </xf>
    <xf numFmtId="0" fontId="8" fillId="0" borderId="0" xfId="0" applyFont="1" applyFill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6" xfId="0" applyFont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14" fontId="11" fillId="0" borderId="2" xfId="0" applyNumberFormat="1" applyFont="1" applyBorder="1"/>
    <xf numFmtId="14" fontId="7" fillId="0" borderId="2" xfId="0" applyNumberFormat="1" applyFont="1" applyFill="1" applyBorder="1"/>
    <xf numFmtId="4" fontId="7" fillId="0" borderId="2" xfId="0" applyNumberFormat="1" applyFont="1" applyFill="1" applyBorder="1"/>
    <xf numFmtId="0" fontId="7" fillId="0" borderId="2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0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/>
    <xf numFmtId="0" fontId="9" fillId="0" borderId="0" xfId="0" applyFont="1" applyFill="1" applyAlignment="1">
      <alignment horizontal="center" vertical="center"/>
    </xf>
    <xf numFmtId="0" fontId="9" fillId="0" borderId="0" xfId="0" applyFont="1" applyFill="1"/>
    <xf numFmtId="0" fontId="5" fillId="0" borderId="0" xfId="0" applyFont="1" applyFill="1" applyBorder="1" applyAlignment="1"/>
    <xf numFmtId="0" fontId="0" fillId="0" borderId="0" xfId="0" applyFill="1" applyBorder="1"/>
    <xf numFmtId="14" fontId="15" fillId="0" borderId="2" xfId="0" applyNumberFormat="1" applyFont="1" applyBorder="1"/>
    <xf numFmtId="0" fontId="7" fillId="0" borderId="10" xfId="0" applyFont="1" applyBorder="1"/>
    <xf numFmtId="0" fontId="7" fillId="0" borderId="0" xfId="0" applyFont="1"/>
    <xf numFmtId="14" fontId="7" fillId="0" borderId="2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14" fontId="7" fillId="0" borderId="0" xfId="0" applyNumberFormat="1" applyFont="1" applyAlignment="1">
      <alignment wrapText="1"/>
    </xf>
    <xf numFmtId="14" fontId="7" fillId="0" borderId="10" xfId="0" applyNumberFormat="1" applyFont="1" applyBorder="1" applyAlignment="1">
      <alignment wrapText="1"/>
    </xf>
    <xf numFmtId="14" fontId="7" fillId="0" borderId="10" xfId="0" applyNumberFormat="1" applyFont="1" applyBorder="1"/>
    <xf numFmtId="0" fontId="7" fillId="0" borderId="2" xfId="0" applyFont="1" applyBorder="1" applyAlignment="1">
      <alignment horizontal="left" wrapText="1"/>
    </xf>
    <xf numFmtId="4" fontId="8" fillId="0" borderId="0" xfId="0" applyNumberFormat="1" applyFont="1"/>
    <xf numFmtId="2" fontId="8" fillId="0" borderId="0" xfId="0" applyNumberFormat="1" applyFont="1"/>
    <xf numFmtId="14" fontId="16" fillId="0" borderId="2" xfId="0" applyNumberFormat="1" applyFont="1" applyBorder="1"/>
    <xf numFmtId="14" fontId="16" fillId="0" borderId="2" xfId="0" applyNumberFormat="1" applyFont="1" applyFill="1" applyBorder="1"/>
    <xf numFmtId="0" fontId="12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2"/>
  <sheetViews>
    <sheetView tabSelected="1" topLeftCell="A181" workbookViewId="0">
      <selection activeCell="G8" sqref="G8:I8"/>
    </sheetView>
  </sheetViews>
  <sheetFormatPr defaultRowHeight="15" x14ac:dyDescent="0.25"/>
  <cols>
    <col min="1" max="1" width="6.28515625" customWidth="1"/>
    <col min="2" max="2" width="34.28515625" customWidth="1"/>
    <col min="3" max="4" width="9.5703125" customWidth="1"/>
    <col min="5" max="5" width="5.85546875" customWidth="1"/>
    <col min="6" max="6" width="14.42578125" customWidth="1"/>
    <col min="7" max="7" width="11.28515625" customWidth="1"/>
    <col min="8" max="8" width="6.7109375" customWidth="1"/>
    <col min="9" max="9" width="17.28515625" customWidth="1"/>
    <col min="12" max="12" width="12" customWidth="1"/>
    <col min="13" max="13" width="11.140625" customWidth="1"/>
    <col min="14" max="14" width="11.5703125" customWidth="1"/>
    <col min="16" max="16" width="5.42578125" customWidth="1"/>
    <col min="17" max="17" width="10.7109375" customWidth="1"/>
  </cols>
  <sheetData>
    <row r="1" spans="1:17" ht="26.25" x14ac:dyDescent="0.25">
      <c r="A1" s="49" t="s">
        <v>11</v>
      </c>
      <c r="B1" s="49"/>
      <c r="C1" s="49"/>
      <c r="D1" s="49"/>
      <c r="E1" s="49"/>
      <c r="F1" s="49"/>
      <c r="G1" s="49"/>
      <c r="H1" s="49"/>
      <c r="I1" s="49"/>
    </row>
    <row r="3" spans="1:17" ht="28.5" x14ac:dyDescent="0.25">
      <c r="A3" s="50" t="s">
        <v>29</v>
      </c>
      <c r="B3" s="50"/>
      <c r="C3" s="50"/>
      <c r="D3" s="50"/>
      <c r="E3" s="50"/>
      <c r="F3" s="50"/>
      <c r="G3" s="50"/>
      <c r="H3" s="50"/>
      <c r="I3" s="50"/>
    </row>
    <row r="4" spans="1:17" ht="21" x14ac:dyDescent="0.35">
      <c r="A4" s="1"/>
      <c r="B4" s="1"/>
      <c r="C4" s="1"/>
      <c r="D4" s="1"/>
      <c r="E4" s="1"/>
      <c r="F4" s="1"/>
      <c r="G4" s="1"/>
      <c r="H4" s="1"/>
      <c r="I4" s="1"/>
    </row>
    <row r="5" spans="1:17" ht="21" x14ac:dyDescent="0.35">
      <c r="A5" s="1"/>
      <c r="B5" s="51" t="s">
        <v>30</v>
      </c>
      <c r="C5" s="51"/>
      <c r="D5" s="51"/>
      <c r="E5" s="51"/>
      <c r="F5" s="51"/>
      <c r="G5" s="51"/>
      <c r="H5" s="51"/>
      <c r="I5" s="51"/>
    </row>
    <row r="7" spans="1:17" x14ac:dyDescent="0.25">
      <c r="B7" s="16"/>
      <c r="C7" s="15"/>
      <c r="D7" s="15"/>
      <c r="E7" s="15"/>
      <c r="F7" s="15"/>
      <c r="G7" s="15"/>
      <c r="H7" s="15"/>
      <c r="I7" s="18"/>
    </row>
    <row r="8" spans="1:17" ht="18.75" x14ac:dyDescent="0.25">
      <c r="B8" s="20" t="s">
        <v>0</v>
      </c>
      <c r="C8" s="54" t="s">
        <v>1</v>
      </c>
      <c r="D8" s="54"/>
      <c r="E8" s="54"/>
      <c r="F8" s="54"/>
      <c r="G8" s="52">
        <f>I172/G172</f>
        <v>-6.8315319166983421</v>
      </c>
      <c r="H8" s="52"/>
      <c r="I8" s="53"/>
    </row>
    <row r="9" spans="1:17" x14ac:dyDescent="0.25">
      <c r="B9" s="17"/>
      <c r="C9" s="14"/>
      <c r="D9" s="14"/>
      <c r="E9" s="14"/>
      <c r="F9" s="14"/>
      <c r="G9" s="14"/>
      <c r="H9" s="14"/>
      <c r="I9" s="19"/>
    </row>
    <row r="13" spans="1:17" ht="60" x14ac:dyDescent="0.25">
      <c r="A13" s="8" t="s">
        <v>9</v>
      </c>
      <c r="B13" s="9" t="s">
        <v>10</v>
      </c>
      <c r="C13" s="9" t="s">
        <v>2</v>
      </c>
      <c r="D13" s="8" t="s">
        <v>7</v>
      </c>
      <c r="E13" s="9" t="s">
        <v>3</v>
      </c>
      <c r="F13" s="9" t="s">
        <v>8</v>
      </c>
      <c r="G13" s="9" t="s">
        <v>4</v>
      </c>
      <c r="H13" s="8" t="s">
        <v>5</v>
      </c>
      <c r="I13" s="8" t="s">
        <v>6</v>
      </c>
      <c r="K13" s="11"/>
      <c r="L13" s="27"/>
      <c r="M13" s="11"/>
      <c r="N13" s="27"/>
      <c r="O13" s="11"/>
      <c r="P13" s="11"/>
      <c r="Q13" s="11"/>
    </row>
    <row r="14" spans="1:17" ht="23.25" x14ac:dyDescent="0.25">
      <c r="A14" s="2">
        <v>1</v>
      </c>
      <c r="B14" s="5" t="s">
        <v>12</v>
      </c>
      <c r="C14" s="3">
        <v>43110</v>
      </c>
      <c r="D14" s="3">
        <f t="shared" ref="D14:D32" si="0">C14+29</f>
        <v>43139</v>
      </c>
      <c r="E14" s="6">
        <v>2</v>
      </c>
      <c r="F14" s="22">
        <v>43111</v>
      </c>
      <c r="G14" s="4">
        <v>570</v>
      </c>
      <c r="H14" s="6">
        <f t="shared" ref="H14:H32" si="1">F14-D14</f>
        <v>-28</v>
      </c>
      <c r="I14" s="7">
        <f t="shared" ref="I14:I32" si="2">G14*H14</f>
        <v>-15960</v>
      </c>
      <c r="J14" s="11"/>
      <c r="K14" s="11"/>
      <c r="L14" s="11"/>
      <c r="M14" s="11"/>
      <c r="N14" s="11"/>
      <c r="O14" s="11"/>
      <c r="P14" s="11"/>
      <c r="Q14" s="11"/>
    </row>
    <row r="15" spans="1:17" ht="23.25" x14ac:dyDescent="0.25">
      <c r="A15" s="2">
        <f>A14+1</f>
        <v>2</v>
      </c>
      <c r="B15" s="5" t="s">
        <v>13</v>
      </c>
      <c r="C15" s="3">
        <v>43111</v>
      </c>
      <c r="D15" s="3">
        <f t="shared" si="0"/>
        <v>43140</v>
      </c>
      <c r="E15" s="6">
        <v>3</v>
      </c>
      <c r="F15" s="3">
        <v>43111</v>
      </c>
      <c r="G15" s="4">
        <v>510</v>
      </c>
      <c r="H15" s="6">
        <f t="shared" si="1"/>
        <v>-29</v>
      </c>
      <c r="I15" s="7">
        <f t="shared" si="2"/>
        <v>-14790</v>
      </c>
      <c r="K15" s="11"/>
      <c r="L15" s="11"/>
      <c r="M15" s="11"/>
      <c r="N15" s="11"/>
      <c r="O15" s="11"/>
      <c r="P15" s="11"/>
      <c r="Q15" s="11"/>
    </row>
    <row r="16" spans="1:17" x14ac:dyDescent="0.25">
      <c r="A16" s="2">
        <f t="shared" ref="A16:A79" si="3">A15+1</f>
        <v>3</v>
      </c>
      <c r="B16" s="5" t="s">
        <v>14</v>
      </c>
      <c r="C16" s="3">
        <v>43045</v>
      </c>
      <c r="D16" s="3">
        <f t="shared" si="0"/>
        <v>43074</v>
      </c>
      <c r="E16" s="6">
        <v>6</v>
      </c>
      <c r="F16" s="22">
        <v>43146</v>
      </c>
      <c r="G16" s="4">
        <v>1590</v>
      </c>
      <c r="H16" s="6">
        <f t="shared" si="1"/>
        <v>72</v>
      </c>
      <c r="I16" s="7">
        <f t="shared" si="2"/>
        <v>114480</v>
      </c>
      <c r="K16" s="21"/>
      <c r="L16" s="28"/>
      <c r="M16" s="28"/>
      <c r="N16" s="28"/>
      <c r="O16" s="28"/>
      <c r="P16" s="11"/>
      <c r="Q16" s="11"/>
    </row>
    <row r="17" spans="1:17" x14ac:dyDescent="0.25">
      <c r="A17" s="2">
        <f t="shared" si="3"/>
        <v>4</v>
      </c>
      <c r="B17" s="5" t="s">
        <v>15</v>
      </c>
      <c r="C17" s="3">
        <v>43045</v>
      </c>
      <c r="D17" s="3">
        <f t="shared" si="0"/>
        <v>43074</v>
      </c>
      <c r="E17" s="6">
        <v>7</v>
      </c>
      <c r="F17" s="3">
        <v>43146</v>
      </c>
      <c r="G17" s="4">
        <v>1590</v>
      </c>
      <c r="H17" s="6">
        <f t="shared" si="1"/>
        <v>72</v>
      </c>
      <c r="I17" s="7">
        <f t="shared" si="2"/>
        <v>114480</v>
      </c>
      <c r="K17" s="11"/>
      <c r="L17" s="11"/>
      <c r="M17" s="11"/>
      <c r="N17" s="11"/>
      <c r="O17" s="11"/>
      <c r="P17" s="11"/>
      <c r="Q17" s="11"/>
    </row>
    <row r="18" spans="1:17" ht="23.25" x14ac:dyDescent="0.25">
      <c r="A18" s="2">
        <f t="shared" si="3"/>
        <v>5</v>
      </c>
      <c r="B18" s="5" t="s">
        <v>16</v>
      </c>
      <c r="C18" s="3">
        <v>43102</v>
      </c>
      <c r="D18" s="3">
        <f t="shared" si="0"/>
        <v>43131</v>
      </c>
      <c r="E18" s="6">
        <v>8</v>
      </c>
      <c r="F18" s="3">
        <v>43146</v>
      </c>
      <c r="G18" s="4">
        <v>19.43</v>
      </c>
      <c r="H18" s="6">
        <f t="shared" si="1"/>
        <v>15</v>
      </c>
      <c r="I18" s="7">
        <f t="shared" si="2"/>
        <v>291.45</v>
      </c>
      <c r="K18" s="34"/>
      <c r="L18" s="33"/>
      <c r="M18" s="33"/>
      <c r="N18" s="33"/>
      <c r="O18" s="33"/>
      <c r="P18" s="11"/>
      <c r="Q18" s="11"/>
    </row>
    <row r="19" spans="1:17" ht="23.25" x14ac:dyDescent="0.25">
      <c r="A19" s="2">
        <f t="shared" si="3"/>
        <v>6</v>
      </c>
      <c r="B19" s="5" t="s">
        <v>17</v>
      </c>
      <c r="C19" s="3">
        <v>43102</v>
      </c>
      <c r="D19" s="3">
        <f t="shared" si="0"/>
        <v>43131</v>
      </c>
      <c r="E19" s="6">
        <v>9</v>
      </c>
      <c r="F19" s="3">
        <v>43146</v>
      </c>
      <c r="G19" s="4">
        <v>589</v>
      </c>
      <c r="H19" s="6">
        <f t="shared" si="1"/>
        <v>15</v>
      </c>
      <c r="I19" s="7">
        <f t="shared" si="2"/>
        <v>8835</v>
      </c>
      <c r="K19" s="11"/>
      <c r="L19" s="11"/>
      <c r="M19" s="11"/>
      <c r="N19" s="11"/>
      <c r="O19" s="11"/>
      <c r="P19" s="11"/>
      <c r="Q19" s="11"/>
    </row>
    <row r="20" spans="1:17" ht="23.25" x14ac:dyDescent="0.25">
      <c r="A20" s="2">
        <f t="shared" si="3"/>
        <v>7</v>
      </c>
      <c r="B20" s="5" t="s">
        <v>18</v>
      </c>
      <c r="C20" s="3">
        <v>43102</v>
      </c>
      <c r="D20" s="3">
        <f t="shared" si="0"/>
        <v>43131</v>
      </c>
      <c r="E20" s="6">
        <v>10</v>
      </c>
      <c r="F20" s="3">
        <v>43146</v>
      </c>
      <c r="G20" s="4">
        <v>589</v>
      </c>
      <c r="H20" s="6">
        <f t="shared" si="1"/>
        <v>15</v>
      </c>
      <c r="I20" s="7">
        <f t="shared" si="2"/>
        <v>8835</v>
      </c>
      <c r="K20" s="11"/>
      <c r="L20" s="11"/>
      <c r="M20" s="11"/>
      <c r="N20" s="11"/>
      <c r="O20" s="11"/>
      <c r="P20" s="11"/>
      <c r="Q20" s="11"/>
    </row>
    <row r="21" spans="1:17" ht="23.25" x14ac:dyDescent="0.25">
      <c r="A21" s="2">
        <f t="shared" si="3"/>
        <v>8</v>
      </c>
      <c r="B21" s="5" t="s">
        <v>19</v>
      </c>
      <c r="C21" s="3">
        <v>43102</v>
      </c>
      <c r="D21" s="3">
        <f t="shared" si="0"/>
        <v>43131</v>
      </c>
      <c r="E21" s="6">
        <v>11</v>
      </c>
      <c r="F21" s="3">
        <v>43146</v>
      </c>
      <c r="G21" s="4">
        <v>128</v>
      </c>
      <c r="H21" s="6">
        <f t="shared" si="1"/>
        <v>15</v>
      </c>
      <c r="I21" s="7">
        <f t="shared" si="2"/>
        <v>1920</v>
      </c>
      <c r="K21" s="29"/>
      <c r="L21" s="30"/>
      <c r="M21" s="30"/>
      <c r="N21" s="30"/>
      <c r="O21" s="30"/>
      <c r="P21" s="30"/>
      <c r="Q21" s="11"/>
    </row>
    <row r="22" spans="1:17" ht="23.25" x14ac:dyDescent="0.25">
      <c r="A22" s="2">
        <f t="shared" si="3"/>
        <v>9</v>
      </c>
      <c r="B22" s="5" t="s">
        <v>20</v>
      </c>
      <c r="C22" s="3">
        <v>43102</v>
      </c>
      <c r="D22" s="3">
        <f t="shared" si="0"/>
        <v>43131</v>
      </c>
      <c r="E22" s="6">
        <v>12</v>
      </c>
      <c r="F22" s="3">
        <v>43146</v>
      </c>
      <c r="G22" s="4">
        <v>128</v>
      </c>
      <c r="H22" s="6">
        <f t="shared" si="1"/>
        <v>15</v>
      </c>
      <c r="I22" s="7">
        <f t="shared" si="2"/>
        <v>1920</v>
      </c>
      <c r="K22" s="11"/>
      <c r="L22" s="11"/>
      <c r="M22" s="11"/>
      <c r="N22" s="11"/>
      <c r="O22" s="11"/>
      <c r="P22" s="11"/>
      <c r="Q22" s="11"/>
    </row>
    <row r="23" spans="1:17" x14ac:dyDescent="0.25">
      <c r="A23" s="2">
        <f t="shared" si="3"/>
        <v>10</v>
      </c>
      <c r="B23" s="2" t="s">
        <v>21</v>
      </c>
      <c r="C23" s="3">
        <v>43159</v>
      </c>
      <c r="D23" s="3">
        <f t="shared" si="0"/>
        <v>43188</v>
      </c>
      <c r="E23" s="6">
        <v>37</v>
      </c>
      <c r="F23" s="47">
        <v>43159</v>
      </c>
      <c r="G23" s="4">
        <v>306.77999999999997</v>
      </c>
      <c r="H23" s="6">
        <f t="shared" si="1"/>
        <v>-29</v>
      </c>
      <c r="I23" s="7">
        <f t="shared" si="2"/>
        <v>-8896.619999999999</v>
      </c>
      <c r="K23" s="11"/>
      <c r="L23" s="11"/>
      <c r="M23" s="11"/>
      <c r="N23" s="11"/>
      <c r="O23" s="11"/>
      <c r="P23" s="11"/>
      <c r="Q23" s="11"/>
    </row>
    <row r="24" spans="1:17" x14ac:dyDescent="0.25">
      <c r="A24" s="2">
        <f>A23+1</f>
        <v>11</v>
      </c>
      <c r="B24" s="2" t="s">
        <v>21</v>
      </c>
      <c r="C24" s="3">
        <v>43159</v>
      </c>
      <c r="D24" s="3">
        <f t="shared" si="0"/>
        <v>43188</v>
      </c>
      <c r="E24" s="6">
        <v>38</v>
      </c>
      <c r="F24" s="3">
        <v>43159</v>
      </c>
      <c r="G24" s="4">
        <v>156.13</v>
      </c>
      <c r="H24" s="6">
        <f t="shared" si="1"/>
        <v>-29</v>
      </c>
      <c r="I24" s="7">
        <f t="shared" si="2"/>
        <v>-4527.7699999999995</v>
      </c>
      <c r="K24" s="29"/>
      <c r="L24" s="10"/>
      <c r="M24" s="10"/>
      <c r="N24" s="10"/>
      <c r="O24" s="10"/>
      <c r="P24" s="10"/>
      <c r="Q24" s="11"/>
    </row>
    <row r="25" spans="1:17" ht="23.25" x14ac:dyDescent="0.25">
      <c r="A25" s="2">
        <f t="shared" si="3"/>
        <v>12</v>
      </c>
      <c r="B25" s="5" t="s">
        <v>22</v>
      </c>
      <c r="C25" s="3">
        <v>43159</v>
      </c>
      <c r="D25" s="3">
        <f t="shared" si="0"/>
        <v>43188</v>
      </c>
      <c r="E25" s="6">
        <v>39</v>
      </c>
      <c r="F25" s="3">
        <v>43159</v>
      </c>
      <c r="G25" s="4">
        <v>402</v>
      </c>
      <c r="H25" s="6">
        <f t="shared" si="1"/>
        <v>-29</v>
      </c>
      <c r="I25" s="7">
        <f t="shared" si="2"/>
        <v>-11658</v>
      </c>
      <c r="K25" s="11"/>
      <c r="L25" s="10"/>
      <c r="M25" s="10"/>
      <c r="N25" s="10"/>
      <c r="O25" s="10"/>
      <c r="P25" s="10"/>
      <c r="Q25" s="11"/>
    </row>
    <row r="26" spans="1:17" ht="23.25" x14ac:dyDescent="0.25">
      <c r="A26" s="2">
        <f t="shared" si="3"/>
        <v>13</v>
      </c>
      <c r="B26" s="5" t="s">
        <v>23</v>
      </c>
      <c r="C26" s="3">
        <v>43124</v>
      </c>
      <c r="D26" s="3">
        <f t="shared" si="0"/>
        <v>43153</v>
      </c>
      <c r="E26" s="6">
        <v>40</v>
      </c>
      <c r="F26" s="3">
        <v>43159</v>
      </c>
      <c r="G26" s="4">
        <v>39</v>
      </c>
      <c r="H26" s="6">
        <f t="shared" si="1"/>
        <v>6</v>
      </c>
      <c r="I26" s="7">
        <f t="shared" si="2"/>
        <v>234</v>
      </c>
      <c r="K26" s="11"/>
      <c r="L26" s="10"/>
      <c r="M26" s="10"/>
      <c r="N26" s="10"/>
      <c r="O26" s="10"/>
      <c r="P26" s="10"/>
      <c r="Q26" s="11"/>
    </row>
    <row r="27" spans="1:17" ht="23.25" x14ac:dyDescent="0.25">
      <c r="A27" s="2">
        <f t="shared" si="3"/>
        <v>14</v>
      </c>
      <c r="B27" s="5" t="s">
        <v>24</v>
      </c>
      <c r="C27" s="3">
        <v>43162</v>
      </c>
      <c r="D27" s="3">
        <f t="shared" si="0"/>
        <v>43191</v>
      </c>
      <c r="E27" s="6">
        <v>41</v>
      </c>
      <c r="F27" s="22">
        <v>43162</v>
      </c>
      <c r="G27" s="4">
        <v>576</v>
      </c>
      <c r="H27" s="6">
        <f t="shared" si="1"/>
        <v>-29</v>
      </c>
      <c r="I27" s="7">
        <f t="shared" si="2"/>
        <v>-16704</v>
      </c>
      <c r="K27" s="11"/>
      <c r="L27" s="10"/>
      <c r="M27" s="10"/>
      <c r="N27" s="10"/>
      <c r="O27" s="10"/>
      <c r="P27" s="10"/>
      <c r="Q27" s="11"/>
    </row>
    <row r="28" spans="1:17" ht="23.25" x14ac:dyDescent="0.25">
      <c r="A28" s="2">
        <f t="shared" si="3"/>
        <v>15</v>
      </c>
      <c r="B28" s="5" t="s">
        <v>25</v>
      </c>
      <c r="C28" s="3">
        <v>43162</v>
      </c>
      <c r="D28" s="3">
        <f t="shared" si="0"/>
        <v>43191</v>
      </c>
      <c r="E28" s="6">
        <v>42</v>
      </c>
      <c r="F28" s="3">
        <v>43162</v>
      </c>
      <c r="G28" s="4">
        <v>450</v>
      </c>
      <c r="H28" s="6">
        <f t="shared" si="1"/>
        <v>-29</v>
      </c>
      <c r="I28" s="7">
        <f t="shared" si="2"/>
        <v>-13050</v>
      </c>
      <c r="K28" s="29"/>
      <c r="L28" s="10"/>
      <c r="M28" s="11"/>
      <c r="N28" s="11"/>
      <c r="O28" s="11"/>
      <c r="P28" s="11"/>
      <c r="Q28" s="11"/>
    </row>
    <row r="29" spans="1:17" ht="23.25" x14ac:dyDescent="0.25">
      <c r="A29" s="2">
        <f t="shared" si="3"/>
        <v>16</v>
      </c>
      <c r="B29" s="25" t="s">
        <v>26</v>
      </c>
      <c r="C29" s="23">
        <v>43167</v>
      </c>
      <c r="D29" s="23">
        <f t="shared" si="0"/>
        <v>43196</v>
      </c>
      <c r="E29" s="6">
        <v>43</v>
      </c>
      <c r="F29" s="48">
        <v>43167</v>
      </c>
      <c r="G29" s="24">
        <v>312</v>
      </c>
      <c r="H29" s="6">
        <f t="shared" si="1"/>
        <v>-29</v>
      </c>
      <c r="I29" s="7">
        <f t="shared" si="2"/>
        <v>-9048</v>
      </c>
      <c r="K29" s="11"/>
      <c r="L29" s="11"/>
      <c r="M29" s="11"/>
      <c r="N29" s="10"/>
      <c r="O29" s="11"/>
      <c r="P29" s="11"/>
      <c r="Q29" s="11"/>
    </row>
    <row r="30" spans="1:17" ht="23.25" x14ac:dyDescent="0.25">
      <c r="A30" s="2">
        <f t="shared" si="3"/>
        <v>17</v>
      </c>
      <c r="B30" s="5" t="s">
        <v>27</v>
      </c>
      <c r="C30" s="3">
        <v>43162</v>
      </c>
      <c r="D30" s="3">
        <f t="shared" si="0"/>
        <v>43191</v>
      </c>
      <c r="E30" s="6">
        <v>44</v>
      </c>
      <c r="F30" s="23">
        <v>43167</v>
      </c>
      <c r="G30" s="4">
        <v>115.48</v>
      </c>
      <c r="H30" s="6">
        <f t="shared" si="1"/>
        <v>-24</v>
      </c>
      <c r="I30" s="7">
        <f t="shared" si="2"/>
        <v>-2771.52</v>
      </c>
      <c r="L30" s="10"/>
      <c r="M30" s="11"/>
      <c r="N30" s="11"/>
    </row>
    <row r="31" spans="1:17" ht="23.25" x14ac:dyDescent="0.25">
      <c r="A31" s="2">
        <f t="shared" si="3"/>
        <v>18</v>
      </c>
      <c r="B31" s="5" t="s">
        <v>27</v>
      </c>
      <c r="C31" s="3">
        <v>43162</v>
      </c>
      <c r="D31" s="3">
        <f t="shared" si="0"/>
        <v>43191</v>
      </c>
      <c r="E31" s="6">
        <v>45</v>
      </c>
      <c r="F31" s="23">
        <v>43167</v>
      </c>
      <c r="G31" s="4">
        <v>54.13</v>
      </c>
      <c r="H31" s="6">
        <f t="shared" si="1"/>
        <v>-24</v>
      </c>
      <c r="I31" s="7">
        <f t="shared" si="2"/>
        <v>-1299.1200000000001</v>
      </c>
      <c r="K31" s="26"/>
      <c r="L31" s="10"/>
      <c r="M31" s="10"/>
      <c r="N31" s="10"/>
    </row>
    <row r="32" spans="1:17" ht="23.25" x14ac:dyDescent="0.25">
      <c r="A32" s="2">
        <f t="shared" si="3"/>
        <v>19</v>
      </c>
      <c r="B32" s="5" t="s">
        <v>27</v>
      </c>
      <c r="C32" s="3">
        <v>43162</v>
      </c>
      <c r="D32" s="3">
        <f t="shared" si="0"/>
        <v>43191</v>
      </c>
      <c r="E32" s="6">
        <v>46</v>
      </c>
      <c r="F32" s="23">
        <v>43167</v>
      </c>
      <c r="G32" s="4">
        <v>315</v>
      </c>
      <c r="H32" s="6">
        <f t="shared" si="1"/>
        <v>-24</v>
      </c>
      <c r="I32" s="7">
        <f t="shared" si="2"/>
        <v>-7560</v>
      </c>
      <c r="K32" s="12"/>
      <c r="L32" s="13"/>
      <c r="M32" s="13"/>
      <c r="N32" s="13"/>
    </row>
    <row r="33" spans="1:15" ht="23.25" x14ac:dyDescent="0.25">
      <c r="A33" s="2">
        <f t="shared" si="3"/>
        <v>20</v>
      </c>
      <c r="B33" s="5" t="s">
        <v>27</v>
      </c>
      <c r="C33" s="3">
        <v>43162</v>
      </c>
      <c r="D33" s="3">
        <f t="shared" ref="D33:D34" si="4">C33+29</f>
        <v>43191</v>
      </c>
      <c r="E33" s="6">
        <v>47</v>
      </c>
      <c r="F33" s="23">
        <v>43167</v>
      </c>
      <c r="G33" s="4">
        <v>139.13999999999999</v>
      </c>
      <c r="H33" s="6">
        <f t="shared" ref="H33:H34" si="5">F33-D33</f>
        <v>-24</v>
      </c>
      <c r="I33" s="7">
        <f t="shared" ref="I33:I34" si="6">G33*H33</f>
        <v>-3339.3599999999997</v>
      </c>
      <c r="M33" s="11"/>
    </row>
    <row r="34" spans="1:15" ht="23.25" x14ac:dyDescent="0.25">
      <c r="A34" s="2">
        <f t="shared" si="3"/>
        <v>21</v>
      </c>
      <c r="B34" s="5" t="s">
        <v>27</v>
      </c>
      <c r="C34" s="3">
        <v>43162</v>
      </c>
      <c r="D34" s="3">
        <f t="shared" si="4"/>
        <v>43191</v>
      </c>
      <c r="E34" s="6">
        <v>48</v>
      </c>
      <c r="F34" s="23">
        <v>43167</v>
      </c>
      <c r="G34" s="4">
        <v>25.4</v>
      </c>
      <c r="H34" s="6">
        <f t="shared" si="5"/>
        <v>-24</v>
      </c>
      <c r="I34" s="7">
        <f t="shared" si="6"/>
        <v>-609.59999999999991</v>
      </c>
    </row>
    <row r="35" spans="1:15" ht="23.25" x14ac:dyDescent="0.25">
      <c r="A35" s="2">
        <f t="shared" si="3"/>
        <v>22</v>
      </c>
      <c r="B35" s="5" t="s">
        <v>27</v>
      </c>
      <c r="C35" s="3">
        <v>43162</v>
      </c>
      <c r="D35" s="3">
        <f t="shared" ref="D35" si="7">C35+29</f>
        <v>43191</v>
      </c>
      <c r="E35" s="6">
        <v>49</v>
      </c>
      <c r="F35" s="23">
        <v>43167</v>
      </c>
      <c r="G35" s="4">
        <v>11.9</v>
      </c>
      <c r="H35" s="6">
        <f t="shared" ref="H35" si="8">F35-D35</f>
        <v>-24</v>
      </c>
      <c r="I35" s="7">
        <f t="shared" ref="I35" si="9">G35*H35</f>
        <v>-285.60000000000002</v>
      </c>
    </row>
    <row r="36" spans="1:15" ht="23.25" x14ac:dyDescent="0.25">
      <c r="A36" s="2">
        <f t="shared" si="3"/>
        <v>23</v>
      </c>
      <c r="B36" s="5" t="s">
        <v>27</v>
      </c>
      <c r="C36" s="3">
        <v>43162</v>
      </c>
      <c r="D36" s="3">
        <f t="shared" ref="D36:D99" si="10">C36+29</f>
        <v>43191</v>
      </c>
      <c r="E36" s="6">
        <v>50</v>
      </c>
      <c r="F36" s="23">
        <v>43167</v>
      </c>
      <c r="G36" s="4">
        <v>69.3</v>
      </c>
      <c r="H36" s="6">
        <f t="shared" ref="H36:H99" si="11">F36-D36</f>
        <v>-24</v>
      </c>
      <c r="I36" s="7">
        <f t="shared" ref="I36:I99" si="12">G36*H36</f>
        <v>-1663.1999999999998</v>
      </c>
    </row>
    <row r="37" spans="1:15" ht="23.25" x14ac:dyDescent="0.25">
      <c r="A37" s="2">
        <f t="shared" si="3"/>
        <v>24</v>
      </c>
      <c r="B37" s="5" t="s">
        <v>27</v>
      </c>
      <c r="C37" s="3">
        <v>43162</v>
      </c>
      <c r="D37" s="3">
        <f t="shared" si="10"/>
        <v>43191</v>
      </c>
      <c r="E37" s="6">
        <v>51</v>
      </c>
      <c r="F37" s="23">
        <v>43167</v>
      </c>
      <c r="G37" s="4">
        <v>30.61</v>
      </c>
      <c r="H37" s="6">
        <f t="shared" si="11"/>
        <v>-24</v>
      </c>
      <c r="I37" s="7">
        <f t="shared" si="12"/>
        <v>-734.64</v>
      </c>
    </row>
    <row r="38" spans="1:15" ht="23.25" x14ac:dyDescent="0.25">
      <c r="A38" s="2">
        <f t="shared" si="3"/>
        <v>25</v>
      </c>
      <c r="B38" s="5" t="s">
        <v>28</v>
      </c>
      <c r="C38" s="3">
        <v>43162</v>
      </c>
      <c r="D38" s="3">
        <f t="shared" si="10"/>
        <v>43191</v>
      </c>
      <c r="E38" s="6">
        <v>52</v>
      </c>
      <c r="F38" s="23">
        <v>43167</v>
      </c>
      <c r="G38" s="4">
        <v>69.41</v>
      </c>
      <c r="H38" s="6">
        <f t="shared" si="11"/>
        <v>-24</v>
      </c>
      <c r="I38" s="7">
        <f t="shared" si="12"/>
        <v>-1665.84</v>
      </c>
      <c r="K38" s="31"/>
      <c r="L38" s="32"/>
      <c r="M38" s="32"/>
      <c r="N38" s="32"/>
      <c r="O38" s="11"/>
    </row>
    <row r="39" spans="1:15" ht="34.5" x14ac:dyDescent="0.25">
      <c r="A39" s="2">
        <f t="shared" si="3"/>
        <v>26</v>
      </c>
      <c r="B39" s="5" t="s">
        <v>82</v>
      </c>
      <c r="C39" s="23">
        <v>43124</v>
      </c>
      <c r="D39" s="3">
        <f t="shared" si="10"/>
        <v>43153</v>
      </c>
      <c r="E39" s="6">
        <v>95</v>
      </c>
      <c r="F39" s="22">
        <v>43199</v>
      </c>
      <c r="G39" s="4">
        <v>4299.2700000000004</v>
      </c>
      <c r="H39" s="6">
        <f t="shared" si="11"/>
        <v>46</v>
      </c>
      <c r="I39" s="7">
        <f t="shared" si="12"/>
        <v>197766.42</v>
      </c>
    </row>
    <row r="40" spans="1:15" ht="23.25" x14ac:dyDescent="0.25">
      <c r="A40" s="2">
        <f t="shared" si="3"/>
        <v>27</v>
      </c>
      <c r="B40" s="5" t="s">
        <v>31</v>
      </c>
      <c r="C40" s="23">
        <v>43159</v>
      </c>
      <c r="D40" s="3">
        <f t="shared" si="10"/>
        <v>43188</v>
      </c>
      <c r="E40" s="6">
        <v>96</v>
      </c>
      <c r="F40" s="35">
        <v>43199</v>
      </c>
      <c r="G40" s="4">
        <v>317.64999999999998</v>
      </c>
      <c r="H40" s="6">
        <f t="shared" si="11"/>
        <v>11</v>
      </c>
      <c r="I40" s="7">
        <f t="shared" si="12"/>
        <v>3494.1499999999996</v>
      </c>
    </row>
    <row r="41" spans="1:15" x14ac:dyDescent="0.25">
      <c r="A41" s="2">
        <f t="shared" si="3"/>
        <v>28</v>
      </c>
      <c r="B41" s="36" t="s">
        <v>32</v>
      </c>
      <c r="C41" s="23">
        <v>43159</v>
      </c>
      <c r="D41" s="3">
        <f t="shared" si="10"/>
        <v>43188</v>
      </c>
      <c r="E41" s="6">
        <v>97</v>
      </c>
      <c r="F41" s="35">
        <v>43199</v>
      </c>
      <c r="G41" s="4">
        <v>394</v>
      </c>
      <c r="H41" s="6">
        <f t="shared" si="11"/>
        <v>11</v>
      </c>
      <c r="I41" s="7">
        <f t="shared" si="12"/>
        <v>4334</v>
      </c>
    </row>
    <row r="42" spans="1:15" x14ac:dyDescent="0.25">
      <c r="A42" s="2">
        <f t="shared" si="3"/>
        <v>29</v>
      </c>
      <c r="B42" s="36" t="s">
        <v>33</v>
      </c>
      <c r="C42" s="23">
        <v>43159</v>
      </c>
      <c r="D42" s="3">
        <f t="shared" si="10"/>
        <v>43188</v>
      </c>
      <c r="E42" s="6">
        <v>98</v>
      </c>
      <c r="F42" s="35">
        <v>43199</v>
      </c>
      <c r="G42" s="4">
        <v>173.4</v>
      </c>
      <c r="H42" s="6">
        <f t="shared" si="11"/>
        <v>11</v>
      </c>
      <c r="I42" s="7">
        <f t="shared" si="12"/>
        <v>1907.4</v>
      </c>
    </row>
    <row r="43" spans="1:15" ht="23.25" x14ac:dyDescent="0.25">
      <c r="A43" s="2">
        <f t="shared" si="3"/>
        <v>30</v>
      </c>
      <c r="B43" s="5" t="s">
        <v>34</v>
      </c>
      <c r="C43" s="23">
        <v>43124</v>
      </c>
      <c r="D43" s="3">
        <f t="shared" si="10"/>
        <v>43153</v>
      </c>
      <c r="E43" s="6">
        <v>99</v>
      </c>
      <c r="F43" s="35">
        <v>43199</v>
      </c>
      <c r="G43" s="4">
        <v>950</v>
      </c>
      <c r="H43" s="6">
        <f t="shared" si="11"/>
        <v>46</v>
      </c>
      <c r="I43" s="7">
        <f t="shared" si="12"/>
        <v>43700</v>
      </c>
    </row>
    <row r="44" spans="1:15" x14ac:dyDescent="0.25">
      <c r="A44" s="2">
        <f t="shared" si="3"/>
        <v>31</v>
      </c>
      <c r="B44" s="37" t="s">
        <v>35</v>
      </c>
      <c r="C44" s="23">
        <v>43199</v>
      </c>
      <c r="D44" s="3">
        <f t="shared" si="10"/>
        <v>43228</v>
      </c>
      <c r="E44" s="6">
        <v>100</v>
      </c>
      <c r="F44" s="35">
        <v>43199</v>
      </c>
      <c r="G44" s="4">
        <v>147</v>
      </c>
      <c r="H44" s="6">
        <f t="shared" si="11"/>
        <v>-29</v>
      </c>
      <c r="I44" s="7">
        <f t="shared" si="12"/>
        <v>-4263</v>
      </c>
    </row>
    <row r="45" spans="1:15" x14ac:dyDescent="0.25">
      <c r="A45" s="2">
        <f t="shared" si="3"/>
        <v>32</v>
      </c>
      <c r="B45" s="3" t="s">
        <v>36</v>
      </c>
      <c r="C45" s="23">
        <v>43199</v>
      </c>
      <c r="D45" s="3">
        <f t="shared" si="10"/>
        <v>43228</v>
      </c>
      <c r="E45" s="6">
        <v>101</v>
      </c>
      <c r="F45" s="35">
        <v>43199</v>
      </c>
      <c r="G45" s="4">
        <v>72</v>
      </c>
      <c r="H45" s="6">
        <f t="shared" si="11"/>
        <v>-29</v>
      </c>
      <c r="I45" s="7">
        <f t="shared" si="12"/>
        <v>-2088</v>
      </c>
    </row>
    <row r="46" spans="1:15" ht="23.25" x14ac:dyDescent="0.25">
      <c r="A46" s="2">
        <f t="shared" si="3"/>
        <v>33</v>
      </c>
      <c r="B46" s="38" t="s">
        <v>37</v>
      </c>
      <c r="C46" s="23">
        <v>43199</v>
      </c>
      <c r="D46" s="3">
        <f t="shared" si="10"/>
        <v>43228</v>
      </c>
      <c r="E46" s="6">
        <v>102</v>
      </c>
      <c r="F46" s="35">
        <v>43199</v>
      </c>
      <c r="G46" s="4">
        <v>680</v>
      </c>
      <c r="H46" s="6">
        <f t="shared" si="11"/>
        <v>-29</v>
      </c>
      <c r="I46" s="7">
        <f t="shared" si="12"/>
        <v>-19720</v>
      </c>
    </row>
    <row r="47" spans="1:15" ht="34.5" x14ac:dyDescent="0.25">
      <c r="A47" s="2">
        <f t="shared" si="3"/>
        <v>34</v>
      </c>
      <c r="B47" s="5" t="s">
        <v>38</v>
      </c>
      <c r="C47" s="23">
        <v>43199</v>
      </c>
      <c r="D47" s="3">
        <f t="shared" si="10"/>
        <v>43228</v>
      </c>
      <c r="E47" s="6">
        <v>103</v>
      </c>
      <c r="F47" s="35">
        <v>43199</v>
      </c>
      <c r="G47" s="4">
        <v>73.69</v>
      </c>
      <c r="H47" s="6">
        <f t="shared" si="11"/>
        <v>-29</v>
      </c>
      <c r="I47" s="7">
        <f t="shared" si="12"/>
        <v>-2137.0099999999998</v>
      </c>
    </row>
    <row r="48" spans="1:15" ht="34.5" x14ac:dyDescent="0.25">
      <c r="A48" s="2">
        <f t="shared" si="3"/>
        <v>35</v>
      </c>
      <c r="B48" s="5" t="s">
        <v>38</v>
      </c>
      <c r="C48" s="23">
        <v>43199</v>
      </c>
      <c r="D48" s="3">
        <f t="shared" si="10"/>
        <v>43228</v>
      </c>
      <c r="E48" s="6">
        <v>104</v>
      </c>
      <c r="F48" s="35">
        <v>43199</v>
      </c>
      <c r="G48" s="4">
        <v>32.700000000000003</v>
      </c>
      <c r="H48" s="6">
        <f t="shared" si="11"/>
        <v>-29</v>
      </c>
      <c r="I48" s="7">
        <f t="shared" si="12"/>
        <v>-948.30000000000007</v>
      </c>
    </row>
    <row r="49" spans="1:9" x14ac:dyDescent="0.25">
      <c r="A49" s="2">
        <f t="shared" si="3"/>
        <v>36</v>
      </c>
      <c r="B49" s="2" t="s">
        <v>39</v>
      </c>
      <c r="C49" s="3">
        <v>43199</v>
      </c>
      <c r="D49" s="3">
        <f t="shared" si="10"/>
        <v>43228</v>
      </c>
      <c r="E49" s="6">
        <v>105</v>
      </c>
      <c r="F49" s="35">
        <v>43199</v>
      </c>
      <c r="G49" s="4">
        <v>35.99</v>
      </c>
      <c r="H49" s="6">
        <f t="shared" si="11"/>
        <v>-29</v>
      </c>
      <c r="I49" s="7">
        <f t="shared" si="12"/>
        <v>-1043.71</v>
      </c>
    </row>
    <row r="50" spans="1:9" ht="34.5" x14ac:dyDescent="0.25">
      <c r="A50" s="2">
        <f t="shared" si="3"/>
        <v>37</v>
      </c>
      <c r="B50" s="38" t="s">
        <v>40</v>
      </c>
      <c r="C50" s="3">
        <v>43199</v>
      </c>
      <c r="D50" s="3">
        <f t="shared" si="10"/>
        <v>43228</v>
      </c>
      <c r="E50" s="6">
        <v>106</v>
      </c>
      <c r="F50" s="35">
        <v>43199</v>
      </c>
      <c r="G50" s="4">
        <v>45</v>
      </c>
      <c r="H50" s="6">
        <f t="shared" si="11"/>
        <v>-29</v>
      </c>
      <c r="I50" s="7">
        <f t="shared" si="12"/>
        <v>-1305</v>
      </c>
    </row>
    <row r="51" spans="1:9" ht="34.5" x14ac:dyDescent="0.25">
      <c r="A51" s="2">
        <f t="shared" si="3"/>
        <v>38</v>
      </c>
      <c r="B51" s="38" t="s">
        <v>40</v>
      </c>
      <c r="C51" s="3">
        <v>43199</v>
      </c>
      <c r="D51" s="3">
        <f t="shared" si="10"/>
        <v>43228</v>
      </c>
      <c r="E51" s="6">
        <v>107</v>
      </c>
      <c r="F51" s="35">
        <v>43199</v>
      </c>
      <c r="G51" s="4">
        <v>45</v>
      </c>
      <c r="H51" s="6">
        <f t="shared" si="11"/>
        <v>-29</v>
      </c>
      <c r="I51" s="7">
        <f t="shared" si="12"/>
        <v>-1305</v>
      </c>
    </row>
    <row r="52" spans="1:9" ht="23.25" x14ac:dyDescent="0.25">
      <c r="A52" s="2">
        <f t="shared" si="3"/>
        <v>39</v>
      </c>
      <c r="B52" s="5" t="s">
        <v>41</v>
      </c>
      <c r="C52" s="3">
        <v>43199</v>
      </c>
      <c r="D52" s="3">
        <f t="shared" si="10"/>
        <v>43228</v>
      </c>
      <c r="E52" s="6">
        <v>108</v>
      </c>
      <c r="F52" s="47">
        <v>43200</v>
      </c>
      <c r="G52" s="4">
        <v>182.4</v>
      </c>
      <c r="H52" s="6">
        <f t="shared" si="11"/>
        <v>-28</v>
      </c>
      <c r="I52" s="7">
        <f t="shared" si="12"/>
        <v>-5107.2</v>
      </c>
    </row>
    <row r="53" spans="1:9" ht="23.25" x14ac:dyDescent="0.25">
      <c r="A53" s="2">
        <f t="shared" si="3"/>
        <v>40</v>
      </c>
      <c r="B53" s="39" t="s">
        <v>42</v>
      </c>
      <c r="C53" s="3">
        <v>43199</v>
      </c>
      <c r="D53" s="3">
        <f t="shared" si="10"/>
        <v>43228</v>
      </c>
      <c r="E53" s="6">
        <v>109</v>
      </c>
      <c r="F53" s="35">
        <v>43200</v>
      </c>
      <c r="G53" s="4">
        <v>389.7</v>
      </c>
      <c r="H53" s="6">
        <f t="shared" si="11"/>
        <v>-28</v>
      </c>
      <c r="I53" s="7">
        <f t="shared" si="12"/>
        <v>-10911.6</v>
      </c>
    </row>
    <row r="54" spans="1:9" x14ac:dyDescent="0.25">
      <c r="A54" s="2">
        <f t="shared" si="3"/>
        <v>41</v>
      </c>
      <c r="B54" s="2" t="s">
        <v>43</v>
      </c>
      <c r="C54" s="3">
        <v>43159</v>
      </c>
      <c r="D54" s="3">
        <f t="shared" si="10"/>
        <v>43188</v>
      </c>
      <c r="E54" s="6">
        <v>110</v>
      </c>
      <c r="F54" s="35">
        <v>43200</v>
      </c>
      <c r="G54" s="4">
        <v>322</v>
      </c>
      <c r="H54" s="6">
        <f t="shared" si="11"/>
        <v>12</v>
      </c>
      <c r="I54" s="7">
        <f t="shared" si="12"/>
        <v>3864</v>
      </c>
    </row>
    <row r="55" spans="1:9" ht="23.25" x14ac:dyDescent="0.25">
      <c r="A55" s="2">
        <f t="shared" si="3"/>
        <v>42</v>
      </c>
      <c r="B55" s="39" t="s">
        <v>44</v>
      </c>
      <c r="C55" s="3">
        <v>43199</v>
      </c>
      <c r="D55" s="3">
        <f t="shared" si="10"/>
        <v>43228</v>
      </c>
      <c r="E55" s="6">
        <v>112</v>
      </c>
      <c r="F55" s="35">
        <v>43200</v>
      </c>
      <c r="G55" s="4">
        <v>1450</v>
      </c>
      <c r="H55" s="6">
        <f t="shared" si="11"/>
        <v>-28</v>
      </c>
      <c r="I55" s="7">
        <f t="shared" si="12"/>
        <v>-40600</v>
      </c>
    </row>
    <row r="56" spans="1:9" x14ac:dyDescent="0.25">
      <c r="A56" s="2">
        <f t="shared" si="3"/>
        <v>43</v>
      </c>
      <c r="B56" s="2" t="s">
        <v>45</v>
      </c>
      <c r="C56" s="3">
        <v>43207</v>
      </c>
      <c r="D56" s="3">
        <f t="shared" si="10"/>
        <v>43236</v>
      </c>
      <c r="E56" s="6">
        <v>122</v>
      </c>
      <c r="F56" s="22">
        <v>43222</v>
      </c>
      <c r="G56" s="4">
        <v>66</v>
      </c>
      <c r="H56" s="6">
        <f t="shared" si="11"/>
        <v>-14</v>
      </c>
      <c r="I56" s="7">
        <f t="shared" si="12"/>
        <v>-924</v>
      </c>
    </row>
    <row r="57" spans="1:9" x14ac:dyDescent="0.25">
      <c r="A57" s="2">
        <f t="shared" si="3"/>
        <v>44</v>
      </c>
      <c r="B57" s="37" t="s">
        <v>46</v>
      </c>
      <c r="C57" s="3">
        <v>43159</v>
      </c>
      <c r="D57" s="3">
        <f t="shared" si="10"/>
        <v>43188</v>
      </c>
      <c r="E57" s="6">
        <v>123</v>
      </c>
      <c r="F57" s="35">
        <v>43222</v>
      </c>
      <c r="G57" s="4">
        <v>57</v>
      </c>
      <c r="H57" s="6">
        <f t="shared" si="11"/>
        <v>34</v>
      </c>
      <c r="I57" s="7">
        <f t="shared" si="12"/>
        <v>1938</v>
      </c>
    </row>
    <row r="58" spans="1:9" ht="34.5" x14ac:dyDescent="0.25">
      <c r="A58" s="2">
        <f t="shared" si="3"/>
        <v>45</v>
      </c>
      <c r="B58" s="5" t="s">
        <v>47</v>
      </c>
      <c r="C58" s="3">
        <v>43159</v>
      </c>
      <c r="D58" s="3">
        <f t="shared" si="10"/>
        <v>43188</v>
      </c>
      <c r="E58" s="6">
        <v>125</v>
      </c>
      <c r="F58" s="35">
        <v>43222</v>
      </c>
      <c r="G58" s="4">
        <v>166.5</v>
      </c>
      <c r="H58" s="6">
        <f t="shared" si="11"/>
        <v>34</v>
      </c>
      <c r="I58" s="7">
        <f t="shared" si="12"/>
        <v>5661</v>
      </c>
    </row>
    <row r="59" spans="1:9" x14ac:dyDescent="0.25">
      <c r="A59" s="2">
        <f t="shared" si="3"/>
        <v>46</v>
      </c>
      <c r="B59" s="37" t="s">
        <v>48</v>
      </c>
      <c r="C59" s="3">
        <v>43162</v>
      </c>
      <c r="D59" s="3">
        <f t="shared" si="10"/>
        <v>43191</v>
      </c>
      <c r="E59" s="6">
        <v>126</v>
      </c>
      <c r="F59" s="35">
        <v>43222</v>
      </c>
      <c r="G59" s="4">
        <v>88.84</v>
      </c>
      <c r="H59" s="6">
        <f t="shared" si="11"/>
        <v>31</v>
      </c>
      <c r="I59" s="7">
        <f t="shared" si="12"/>
        <v>2754.04</v>
      </c>
    </row>
    <row r="60" spans="1:9" x14ac:dyDescent="0.25">
      <c r="A60" s="2">
        <f t="shared" si="3"/>
        <v>47</v>
      </c>
      <c r="B60" s="2" t="s">
        <v>49</v>
      </c>
      <c r="C60" s="3">
        <v>43162</v>
      </c>
      <c r="D60" s="3">
        <f t="shared" si="10"/>
        <v>43191</v>
      </c>
      <c r="E60" s="6">
        <v>127</v>
      </c>
      <c r="F60" s="35">
        <v>43222</v>
      </c>
      <c r="G60" s="4">
        <v>452</v>
      </c>
      <c r="H60" s="6">
        <f t="shared" si="11"/>
        <v>31</v>
      </c>
      <c r="I60" s="7">
        <f t="shared" si="12"/>
        <v>14012</v>
      </c>
    </row>
    <row r="61" spans="1:9" x14ac:dyDescent="0.25">
      <c r="A61" s="2">
        <f t="shared" si="3"/>
        <v>48</v>
      </c>
      <c r="B61" s="37" t="s">
        <v>50</v>
      </c>
      <c r="C61" s="3">
        <v>43166</v>
      </c>
      <c r="D61" s="3">
        <f t="shared" si="10"/>
        <v>43195</v>
      </c>
      <c r="E61" s="6">
        <v>128</v>
      </c>
      <c r="F61" s="35">
        <v>43222</v>
      </c>
      <c r="G61" s="4">
        <v>80</v>
      </c>
      <c r="H61" s="6">
        <f t="shared" si="11"/>
        <v>27</v>
      </c>
      <c r="I61" s="7">
        <f t="shared" si="12"/>
        <v>2160</v>
      </c>
    </row>
    <row r="62" spans="1:9" ht="34.5" x14ac:dyDescent="0.25">
      <c r="A62" s="2">
        <f t="shared" si="3"/>
        <v>49</v>
      </c>
      <c r="B62" s="5" t="s">
        <v>51</v>
      </c>
      <c r="C62" s="3">
        <v>43166</v>
      </c>
      <c r="D62" s="3">
        <f t="shared" si="10"/>
        <v>43195</v>
      </c>
      <c r="E62" s="6">
        <v>129</v>
      </c>
      <c r="F62" s="35">
        <v>43222</v>
      </c>
      <c r="G62" s="4">
        <v>121.5</v>
      </c>
      <c r="H62" s="6">
        <f t="shared" si="11"/>
        <v>27</v>
      </c>
      <c r="I62" s="7">
        <f t="shared" si="12"/>
        <v>3280.5</v>
      </c>
    </row>
    <row r="63" spans="1:9" ht="23.25" x14ac:dyDescent="0.25">
      <c r="A63" s="2">
        <f t="shared" si="3"/>
        <v>50</v>
      </c>
      <c r="B63" s="39" t="s">
        <v>52</v>
      </c>
      <c r="C63" s="3">
        <v>43207</v>
      </c>
      <c r="D63" s="3">
        <f t="shared" si="10"/>
        <v>43236</v>
      </c>
      <c r="E63" s="6">
        <v>130</v>
      </c>
      <c r="F63" s="35">
        <v>43222</v>
      </c>
      <c r="G63" s="4">
        <v>224.59</v>
      </c>
      <c r="H63" s="6">
        <f t="shared" si="11"/>
        <v>-14</v>
      </c>
      <c r="I63" s="7">
        <f t="shared" si="12"/>
        <v>-3144.26</v>
      </c>
    </row>
    <row r="64" spans="1:9" x14ac:dyDescent="0.25">
      <c r="A64" s="2">
        <f t="shared" si="3"/>
        <v>51</v>
      </c>
      <c r="B64" s="2" t="s">
        <v>53</v>
      </c>
      <c r="C64" s="3">
        <v>43210</v>
      </c>
      <c r="D64" s="3">
        <f t="shared" si="10"/>
        <v>43239</v>
      </c>
      <c r="E64" s="6">
        <v>131</v>
      </c>
      <c r="F64" s="35">
        <v>43222</v>
      </c>
      <c r="G64" s="4">
        <v>150</v>
      </c>
      <c r="H64" s="6">
        <f t="shared" si="11"/>
        <v>-17</v>
      </c>
      <c r="I64" s="7">
        <f t="shared" si="12"/>
        <v>-2550</v>
      </c>
    </row>
    <row r="65" spans="1:9" x14ac:dyDescent="0.25">
      <c r="A65" s="2">
        <f t="shared" si="3"/>
        <v>52</v>
      </c>
      <c r="B65" s="39" t="s">
        <v>54</v>
      </c>
      <c r="C65" s="3">
        <v>43166</v>
      </c>
      <c r="D65" s="3">
        <f t="shared" si="10"/>
        <v>43195</v>
      </c>
      <c r="E65" s="6">
        <v>163</v>
      </c>
      <c r="F65" s="47">
        <v>43239</v>
      </c>
      <c r="G65" s="4">
        <v>100</v>
      </c>
      <c r="H65" s="6">
        <f t="shared" si="11"/>
        <v>44</v>
      </c>
      <c r="I65" s="7">
        <f t="shared" si="12"/>
        <v>4400</v>
      </c>
    </row>
    <row r="66" spans="1:9" x14ac:dyDescent="0.25">
      <c r="A66" s="2">
        <f t="shared" si="3"/>
        <v>53</v>
      </c>
      <c r="B66" s="2" t="s">
        <v>55</v>
      </c>
      <c r="C66" s="3">
        <v>43166</v>
      </c>
      <c r="D66" s="3">
        <f t="shared" si="10"/>
        <v>43195</v>
      </c>
      <c r="E66" s="6">
        <v>164</v>
      </c>
      <c r="F66" s="35">
        <v>43239</v>
      </c>
      <c r="G66" s="4">
        <v>170</v>
      </c>
      <c r="H66" s="6">
        <f t="shared" si="11"/>
        <v>44</v>
      </c>
      <c r="I66" s="7">
        <f t="shared" si="12"/>
        <v>7480</v>
      </c>
    </row>
    <row r="67" spans="1:9" ht="23.25" x14ac:dyDescent="0.25">
      <c r="A67" s="2">
        <f t="shared" si="3"/>
        <v>54</v>
      </c>
      <c r="B67" s="39" t="s">
        <v>56</v>
      </c>
      <c r="C67" s="3">
        <v>43207</v>
      </c>
      <c r="D67" s="3">
        <f t="shared" si="10"/>
        <v>43236</v>
      </c>
      <c r="E67" s="6">
        <v>165</v>
      </c>
      <c r="F67" s="35">
        <v>43239</v>
      </c>
      <c r="G67" s="4">
        <v>345.08</v>
      </c>
      <c r="H67" s="6">
        <f t="shared" si="11"/>
        <v>3</v>
      </c>
      <c r="I67" s="7">
        <f t="shared" si="12"/>
        <v>1035.24</v>
      </c>
    </row>
    <row r="68" spans="1:9" x14ac:dyDescent="0.25">
      <c r="A68" s="2">
        <f t="shared" si="3"/>
        <v>55</v>
      </c>
      <c r="B68" s="2" t="s">
        <v>57</v>
      </c>
      <c r="C68" s="3">
        <v>43207</v>
      </c>
      <c r="D68" s="3">
        <f t="shared" si="10"/>
        <v>43236</v>
      </c>
      <c r="E68" s="6">
        <v>166</v>
      </c>
      <c r="F68" s="35">
        <v>43239</v>
      </c>
      <c r="G68" s="4">
        <v>29.22</v>
      </c>
      <c r="H68" s="6">
        <f t="shared" si="11"/>
        <v>3</v>
      </c>
      <c r="I68" s="7">
        <f t="shared" si="12"/>
        <v>87.66</v>
      </c>
    </row>
    <row r="69" spans="1:9" x14ac:dyDescent="0.25">
      <c r="A69" s="2">
        <f t="shared" si="3"/>
        <v>56</v>
      </c>
      <c r="B69" s="37" t="s">
        <v>58</v>
      </c>
      <c r="C69" s="3">
        <v>43207</v>
      </c>
      <c r="D69" s="3">
        <f t="shared" si="10"/>
        <v>43236</v>
      </c>
      <c r="E69" s="6">
        <v>167</v>
      </c>
      <c r="F69" s="35">
        <v>43239</v>
      </c>
      <c r="G69" s="4">
        <v>900</v>
      </c>
      <c r="H69" s="6">
        <f t="shared" si="11"/>
        <v>3</v>
      </c>
      <c r="I69" s="7">
        <f t="shared" si="12"/>
        <v>2700</v>
      </c>
    </row>
    <row r="70" spans="1:9" x14ac:dyDescent="0.25">
      <c r="A70" s="2">
        <f t="shared" si="3"/>
        <v>57</v>
      </c>
      <c r="B70" s="2" t="s">
        <v>59</v>
      </c>
      <c r="C70" s="3">
        <v>43216</v>
      </c>
      <c r="D70" s="3">
        <f t="shared" si="10"/>
        <v>43245</v>
      </c>
      <c r="E70" s="6">
        <v>168</v>
      </c>
      <c r="F70" s="35">
        <v>43239</v>
      </c>
      <c r="G70" s="4">
        <v>500</v>
      </c>
      <c r="H70" s="6">
        <f t="shared" si="11"/>
        <v>-6</v>
      </c>
      <c r="I70" s="7">
        <f t="shared" si="12"/>
        <v>-3000</v>
      </c>
    </row>
    <row r="71" spans="1:9" ht="34.5" x14ac:dyDescent="0.25">
      <c r="A71" s="2">
        <f t="shared" si="3"/>
        <v>58</v>
      </c>
      <c r="B71" s="5" t="s">
        <v>60</v>
      </c>
      <c r="C71" s="3">
        <v>43234</v>
      </c>
      <c r="D71" s="3">
        <f t="shared" si="10"/>
        <v>43263</v>
      </c>
      <c r="E71" s="6">
        <v>169</v>
      </c>
      <c r="F71" s="47">
        <v>43246</v>
      </c>
      <c r="G71" s="4">
        <v>300</v>
      </c>
      <c r="H71" s="6">
        <f t="shared" si="11"/>
        <v>-17</v>
      </c>
      <c r="I71" s="7">
        <f t="shared" si="12"/>
        <v>-5100</v>
      </c>
    </row>
    <row r="72" spans="1:9" ht="23.25" x14ac:dyDescent="0.25">
      <c r="A72" s="2">
        <f t="shared" si="3"/>
        <v>59</v>
      </c>
      <c r="B72" s="39" t="s">
        <v>61</v>
      </c>
      <c r="C72" s="3">
        <v>43234</v>
      </c>
      <c r="D72" s="3">
        <f t="shared" si="10"/>
        <v>43263</v>
      </c>
      <c r="E72" s="6">
        <v>170</v>
      </c>
      <c r="F72" s="35">
        <v>43246</v>
      </c>
      <c r="G72" s="4">
        <v>138</v>
      </c>
      <c r="H72" s="6">
        <f t="shared" si="11"/>
        <v>-17</v>
      </c>
      <c r="I72" s="7">
        <f t="shared" si="12"/>
        <v>-2346</v>
      </c>
    </row>
    <row r="73" spans="1:9" x14ac:dyDescent="0.25">
      <c r="A73" s="2">
        <f t="shared" si="3"/>
        <v>60</v>
      </c>
      <c r="B73" s="2" t="s">
        <v>62</v>
      </c>
      <c r="C73" s="3">
        <v>43232</v>
      </c>
      <c r="D73" s="3">
        <f t="shared" si="10"/>
        <v>43261</v>
      </c>
      <c r="E73" s="6">
        <v>171</v>
      </c>
      <c r="F73" s="35">
        <v>43246</v>
      </c>
      <c r="G73" s="4">
        <v>411.69</v>
      </c>
      <c r="H73" s="6">
        <f t="shared" si="11"/>
        <v>-15</v>
      </c>
      <c r="I73" s="7">
        <f t="shared" si="12"/>
        <v>-6175.35</v>
      </c>
    </row>
    <row r="74" spans="1:9" x14ac:dyDescent="0.25">
      <c r="A74" s="2">
        <f t="shared" si="3"/>
        <v>61</v>
      </c>
      <c r="B74" s="37" t="s">
        <v>63</v>
      </c>
      <c r="C74" s="3">
        <v>43232</v>
      </c>
      <c r="D74" s="3">
        <f t="shared" si="10"/>
        <v>43261</v>
      </c>
      <c r="E74" s="6">
        <v>172</v>
      </c>
      <c r="F74" s="35">
        <v>43246</v>
      </c>
      <c r="G74" s="4">
        <v>240</v>
      </c>
      <c r="H74" s="6">
        <f t="shared" si="11"/>
        <v>-15</v>
      </c>
      <c r="I74" s="7">
        <f t="shared" si="12"/>
        <v>-3600</v>
      </c>
    </row>
    <row r="75" spans="1:9" x14ac:dyDescent="0.25">
      <c r="A75" s="2">
        <f t="shared" si="3"/>
        <v>62</v>
      </c>
      <c r="B75" s="2" t="s">
        <v>64</v>
      </c>
      <c r="C75" s="3">
        <v>43232</v>
      </c>
      <c r="D75" s="3">
        <f t="shared" si="10"/>
        <v>43261</v>
      </c>
      <c r="E75" s="6">
        <v>173</v>
      </c>
      <c r="F75" s="47">
        <v>43248</v>
      </c>
      <c r="G75" s="4">
        <v>1700</v>
      </c>
      <c r="H75" s="6">
        <f t="shared" si="11"/>
        <v>-13</v>
      </c>
      <c r="I75" s="7">
        <f t="shared" si="12"/>
        <v>-22100</v>
      </c>
    </row>
    <row r="76" spans="1:9" x14ac:dyDescent="0.25">
      <c r="A76" s="2">
        <f t="shared" si="3"/>
        <v>63</v>
      </c>
      <c r="B76" s="37" t="s">
        <v>65</v>
      </c>
      <c r="C76" s="3">
        <v>43207</v>
      </c>
      <c r="D76" s="3">
        <f t="shared" si="10"/>
        <v>43236</v>
      </c>
      <c r="E76" s="6">
        <v>174</v>
      </c>
      <c r="F76" s="35">
        <v>43248</v>
      </c>
      <c r="G76" s="4">
        <v>1700</v>
      </c>
      <c r="H76" s="6">
        <f t="shared" si="11"/>
        <v>12</v>
      </c>
      <c r="I76" s="7">
        <f t="shared" si="12"/>
        <v>20400</v>
      </c>
    </row>
    <row r="77" spans="1:9" ht="23.25" x14ac:dyDescent="0.25">
      <c r="A77" s="2">
        <f t="shared" si="3"/>
        <v>64</v>
      </c>
      <c r="B77" s="5" t="s">
        <v>66</v>
      </c>
      <c r="C77" s="3">
        <v>43162</v>
      </c>
      <c r="D77" s="3">
        <f t="shared" si="10"/>
        <v>43191</v>
      </c>
      <c r="E77" s="6">
        <v>175</v>
      </c>
      <c r="F77" s="35">
        <v>43248</v>
      </c>
      <c r="G77" s="4">
        <v>412.7</v>
      </c>
      <c r="H77" s="6">
        <f t="shared" si="11"/>
        <v>57</v>
      </c>
      <c r="I77" s="7">
        <f t="shared" si="12"/>
        <v>23523.899999999998</v>
      </c>
    </row>
    <row r="78" spans="1:9" x14ac:dyDescent="0.25">
      <c r="A78" s="2">
        <f t="shared" si="3"/>
        <v>65</v>
      </c>
      <c r="B78" s="37" t="s">
        <v>67</v>
      </c>
      <c r="C78" s="3">
        <v>43207</v>
      </c>
      <c r="D78" s="3">
        <f t="shared" si="10"/>
        <v>43236</v>
      </c>
      <c r="E78" s="6">
        <v>176</v>
      </c>
      <c r="F78" s="35">
        <v>43248</v>
      </c>
      <c r="G78" s="4">
        <v>313</v>
      </c>
      <c r="H78" s="6">
        <f t="shared" si="11"/>
        <v>12</v>
      </c>
      <c r="I78" s="7">
        <f t="shared" si="12"/>
        <v>3756</v>
      </c>
    </row>
    <row r="79" spans="1:9" x14ac:dyDescent="0.25">
      <c r="A79" s="2">
        <f t="shared" si="3"/>
        <v>66</v>
      </c>
      <c r="B79" s="2" t="s">
        <v>68</v>
      </c>
      <c r="C79" s="3">
        <v>43232</v>
      </c>
      <c r="D79" s="3">
        <f t="shared" si="10"/>
        <v>43261</v>
      </c>
      <c r="E79" s="6">
        <v>177</v>
      </c>
      <c r="F79" s="35">
        <v>43248</v>
      </c>
      <c r="G79" s="4">
        <v>260</v>
      </c>
      <c r="H79" s="6">
        <f t="shared" si="11"/>
        <v>-13</v>
      </c>
      <c r="I79" s="7">
        <f t="shared" si="12"/>
        <v>-3380</v>
      </c>
    </row>
    <row r="80" spans="1:9" x14ac:dyDescent="0.25">
      <c r="A80" s="2">
        <f t="shared" ref="A80:A143" si="13">A79+1</f>
        <v>67</v>
      </c>
      <c r="B80" s="37" t="s">
        <v>69</v>
      </c>
      <c r="C80" s="3">
        <v>43232</v>
      </c>
      <c r="D80" s="3">
        <f t="shared" si="10"/>
        <v>43261</v>
      </c>
      <c r="E80" s="6">
        <v>178</v>
      </c>
      <c r="F80" s="22">
        <v>43249</v>
      </c>
      <c r="G80" s="4">
        <v>384</v>
      </c>
      <c r="H80" s="6">
        <f t="shared" si="11"/>
        <v>-12</v>
      </c>
      <c r="I80" s="7">
        <f t="shared" si="12"/>
        <v>-4608</v>
      </c>
    </row>
    <row r="81" spans="1:9" x14ac:dyDescent="0.25">
      <c r="A81" s="2">
        <f t="shared" si="13"/>
        <v>68</v>
      </c>
      <c r="B81" s="2" t="s">
        <v>70</v>
      </c>
      <c r="C81" s="3">
        <v>43246</v>
      </c>
      <c r="D81" s="3">
        <f t="shared" si="10"/>
        <v>43275</v>
      </c>
      <c r="E81" s="6">
        <v>179</v>
      </c>
      <c r="F81" s="35">
        <v>43249</v>
      </c>
      <c r="G81" s="4">
        <v>169.16</v>
      </c>
      <c r="H81" s="6">
        <f t="shared" si="11"/>
        <v>-26</v>
      </c>
      <c r="I81" s="7">
        <f t="shared" si="12"/>
        <v>-4398.16</v>
      </c>
    </row>
    <row r="82" spans="1:9" ht="34.5" x14ac:dyDescent="0.25">
      <c r="A82" s="2">
        <f t="shared" si="13"/>
        <v>69</v>
      </c>
      <c r="B82" s="39" t="s">
        <v>71</v>
      </c>
      <c r="C82" s="3">
        <v>43234</v>
      </c>
      <c r="D82" s="3">
        <f t="shared" si="10"/>
        <v>43263</v>
      </c>
      <c r="E82" s="6">
        <v>180</v>
      </c>
      <c r="F82" s="35">
        <v>43249</v>
      </c>
      <c r="G82" s="4">
        <v>926.9</v>
      </c>
      <c r="H82" s="6">
        <f t="shared" si="11"/>
        <v>-14</v>
      </c>
      <c r="I82" s="7">
        <f t="shared" si="12"/>
        <v>-12976.6</v>
      </c>
    </row>
    <row r="83" spans="1:9" x14ac:dyDescent="0.25">
      <c r="A83" s="2">
        <f t="shared" si="13"/>
        <v>70</v>
      </c>
      <c r="B83" s="2" t="s">
        <v>72</v>
      </c>
      <c r="C83" s="3">
        <v>43216</v>
      </c>
      <c r="D83" s="3">
        <f t="shared" si="10"/>
        <v>43245</v>
      </c>
      <c r="E83" s="6">
        <v>181</v>
      </c>
      <c r="F83" s="35">
        <v>43249</v>
      </c>
      <c r="G83" s="4">
        <v>1368.18</v>
      </c>
      <c r="H83" s="6">
        <f t="shared" si="11"/>
        <v>4</v>
      </c>
      <c r="I83" s="7">
        <f t="shared" si="12"/>
        <v>5472.72</v>
      </c>
    </row>
    <row r="84" spans="1:9" ht="26.25" customHeight="1" x14ac:dyDescent="0.25">
      <c r="A84" s="2">
        <f t="shared" si="13"/>
        <v>71</v>
      </c>
      <c r="B84" s="39" t="s">
        <v>73</v>
      </c>
      <c r="C84" s="3">
        <v>43246</v>
      </c>
      <c r="D84" s="3">
        <f t="shared" si="10"/>
        <v>43275</v>
      </c>
      <c r="E84" s="6">
        <v>182</v>
      </c>
      <c r="F84" s="35">
        <v>43249</v>
      </c>
      <c r="G84" s="4">
        <v>49.1</v>
      </c>
      <c r="H84" s="6">
        <f t="shared" si="11"/>
        <v>-26</v>
      </c>
      <c r="I84" s="7">
        <f t="shared" si="12"/>
        <v>-1276.6000000000001</v>
      </c>
    </row>
    <row r="85" spans="1:9" x14ac:dyDescent="0.25">
      <c r="A85" s="2">
        <f t="shared" si="13"/>
        <v>72</v>
      </c>
      <c r="B85" s="2" t="s">
        <v>74</v>
      </c>
      <c r="C85" s="3">
        <v>43246</v>
      </c>
      <c r="D85" s="3">
        <f t="shared" si="10"/>
        <v>43275</v>
      </c>
      <c r="E85" s="6">
        <v>183</v>
      </c>
      <c r="F85" s="35">
        <v>43249</v>
      </c>
      <c r="G85" s="4">
        <v>543</v>
      </c>
      <c r="H85" s="6">
        <f t="shared" si="11"/>
        <v>-26</v>
      </c>
      <c r="I85" s="7">
        <f t="shared" si="12"/>
        <v>-14118</v>
      </c>
    </row>
    <row r="86" spans="1:9" x14ac:dyDescent="0.25">
      <c r="A86" s="2">
        <f t="shared" si="13"/>
        <v>73</v>
      </c>
      <c r="B86" s="2" t="s">
        <v>75</v>
      </c>
      <c r="C86" s="3">
        <v>43045</v>
      </c>
      <c r="D86" s="3">
        <f t="shared" si="10"/>
        <v>43074</v>
      </c>
      <c r="E86" s="6">
        <v>204</v>
      </c>
      <c r="F86" s="22">
        <v>43274</v>
      </c>
      <c r="G86" s="4">
        <v>39.85</v>
      </c>
      <c r="H86" s="6">
        <f t="shared" si="11"/>
        <v>200</v>
      </c>
      <c r="I86" s="7">
        <f t="shared" si="12"/>
        <v>7970</v>
      </c>
    </row>
    <row r="87" spans="1:9" x14ac:dyDescent="0.25">
      <c r="A87" s="2">
        <f t="shared" si="13"/>
        <v>74</v>
      </c>
      <c r="B87" s="37" t="s">
        <v>76</v>
      </c>
      <c r="C87" s="3">
        <v>43269</v>
      </c>
      <c r="D87" s="3">
        <f t="shared" si="10"/>
        <v>43298</v>
      </c>
      <c r="E87" s="6">
        <v>205</v>
      </c>
      <c r="F87" s="35">
        <v>43274</v>
      </c>
      <c r="G87" s="4">
        <v>798</v>
      </c>
      <c r="H87" s="6">
        <f t="shared" si="11"/>
        <v>-24</v>
      </c>
      <c r="I87" s="7">
        <f t="shared" si="12"/>
        <v>-19152</v>
      </c>
    </row>
    <row r="88" spans="1:9" x14ac:dyDescent="0.25">
      <c r="A88" s="2">
        <f t="shared" si="13"/>
        <v>75</v>
      </c>
      <c r="B88" s="2" t="s">
        <v>77</v>
      </c>
      <c r="C88" s="3">
        <v>43269</v>
      </c>
      <c r="D88" s="3">
        <f t="shared" si="10"/>
        <v>43298</v>
      </c>
      <c r="E88" s="6">
        <v>206</v>
      </c>
      <c r="F88" s="35">
        <v>43274</v>
      </c>
      <c r="G88" s="4">
        <v>173.43</v>
      </c>
      <c r="H88" s="6">
        <f t="shared" si="11"/>
        <v>-24</v>
      </c>
      <c r="I88" s="7">
        <f t="shared" si="12"/>
        <v>-4162.32</v>
      </c>
    </row>
    <row r="89" spans="1:9" x14ac:dyDescent="0.25">
      <c r="A89" s="2">
        <f t="shared" si="13"/>
        <v>76</v>
      </c>
      <c r="B89" s="2" t="s">
        <v>78</v>
      </c>
      <c r="C89" s="3">
        <v>43273</v>
      </c>
      <c r="D89" s="3">
        <f t="shared" si="10"/>
        <v>43302</v>
      </c>
      <c r="E89" s="6">
        <v>207</v>
      </c>
      <c r="F89" s="35">
        <v>43274</v>
      </c>
      <c r="G89" s="4">
        <v>1800</v>
      </c>
      <c r="H89" s="6">
        <f t="shared" si="11"/>
        <v>-28</v>
      </c>
      <c r="I89" s="7">
        <f t="shared" si="12"/>
        <v>-50400</v>
      </c>
    </row>
    <row r="90" spans="1:9" x14ac:dyDescent="0.25">
      <c r="A90" s="2">
        <f t="shared" si="13"/>
        <v>77</v>
      </c>
      <c r="B90" s="2" t="s">
        <v>79</v>
      </c>
      <c r="C90" s="3">
        <v>43273</v>
      </c>
      <c r="D90" s="3">
        <f t="shared" si="10"/>
        <v>43302</v>
      </c>
      <c r="E90" s="6">
        <v>208</v>
      </c>
      <c r="F90" s="35">
        <v>43274</v>
      </c>
      <c r="G90" s="4">
        <v>800</v>
      </c>
      <c r="H90" s="6">
        <f t="shared" si="11"/>
        <v>-28</v>
      </c>
      <c r="I90" s="7">
        <f t="shared" si="12"/>
        <v>-22400</v>
      </c>
    </row>
    <row r="91" spans="1:9" x14ac:dyDescent="0.25">
      <c r="A91" s="2">
        <f t="shared" si="13"/>
        <v>78</v>
      </c>
      <c r="B91" s="2" t="s">
        <v>80</v>
      </c>
      <c r="C91" s="3">
        <v>43273</v>
      </c>
      <c r="D91" s="3">
        <f t="shared" si="10"/>
        <v>43302</v>
      </c>
      <c r="E91" s="6">
        <v>209</v>
      </c>
      <c r="F91" s="35">
        <v>43274</v>
      </c>
      <c r="G91" s="4">
        <v>2310</v>
      </c>
      <c r="H91" s="6">
        <f t="shared" si="11"/>
        <v>-28</v>
      </c>
      <c r="I91" s="7">
        <f t="shared" si="12"/>
        <v>-64680</v>
      </c>
    </row>
    <row r="92" spans="1:9" x14ac:dyDescent="0.25">
      <c r="A92" s="2">
        <f t="shared" si="13"/>
        <v>79</v>
      </c>
      <c r="B92" s="2" t="s">
        <v>81</v>
      </c>
      <c r="C92" s="3">
        <v>43273</v>
      </c>
      <c r="D92" s="3">
        <f t="shared" si="10"/>
        <v>43302</v>
      </c>
      <c r="E92" s="6">
        <v>210</v>
      </c>
      <c r="F92" s="35">
        <v>43274</v>
      </c>
      <c r="G92" s="4">
        <v>356.43</v>
      </c>
      <c r="H92" s="6">
        <f t="shared" si="11"/>
        <v>-28</v>
      </c>
      <c r="I92" s="7">
        <f t="shared" si="12"/>
        <v>-9980.0400000000009</v>
      </c>
    </row>
    <row r="93" spans="1:9" ht="25.5" customHeight="1" x14ac:dyDescent="0.25">
      <c r="A93" s="2">
        <f t="shared" si="13"/>
        <v>80</v>
      </c>
      <c r="B93" s="5" t="s">
        <v>83</v>
      </c>
      <c r="C93" s="23">
        <v>43269</v>
      </c>
      <c r="D93" s="3">
        <f t="shared" si="10"/>
        <v>43298</v>
      </c>
      <c r="E93" s="6">
        <v>213</v>
      </c>
      <c r="F93" s="22">
        <v>43290</v>
      </c>
      <c r="G93" s="4">
        <v>555.49</v>
      </c>
      <c r="H93" s="6">
        <f t="shared" si="11"/>
        <v>-8</v>
      </c>
      <c r="I93" s="7">
        <f t="shared" si="12"/>
        <v>-4443.92</v>
      </c>
    </row>
    <row r="94" spans="1:9" ht="23.25" x14ac:dyDescent="0.25">
      <c r="A94" s="2">
        <f t="shared" si="13"/>
        <v>81</v>
      </c>
      <c r="B94" s="5" t="s">
        <v>84</v>
      </c>
      <c r="C94" s="23">
        <v>43269</v>
      </c>
      <c r="D94" s="3">
        <f t="shared" si="10"/>
        <v>43298</v>
      </c>
      <c r="E94" s="6">
        <v>214</v>
      </c>
      <c r="F94" s="35">
        <v>43290</v>
      </c>
      <c r="G94" s="4">
        <v>165.9</v>
      </c>
      <c r="H94" s="6">
        <f t="shared" si="11"/>
        <v>-8</v>
      </c>
      <c r="I94" s="7">
        <f t="shared" si="12"/>
        <v>-1327.2</v>
      </c>
    </row>
    <row r="95" spans="1:9" ht="23.25" x14ac:dyDescent="0.25">
      <c r="A95" s="2">
        <f t="shared" si="13"/>
        <v>82</v>
      </c>
      <c r="B95" s="40" t="s">
        <v>85</v>
      </c>
      <c r="C95" s="23">
        <v>43269</v>
      </c>
      <c r="D95" s="3">
        <f t="shared" si="10"/>
        <v>43298</v>
      </c>
      <c r="E95" s="6">
        <v>215</v>
      </c>
      <c r="F95" s="35">
        <v>43290</v>
      </c>
      <c r="G95" s="4">
        <v>166.32</v>
      </c>
      <c r="H95" s="6">
        <f t="shared" si="11"/>
        <v>-8</v>
      </c>
      <c r="I95" s="7">
        <f t="shared" si="12"/>
        <v>-1330.56</v>
      </c>
    </row>
    <row r="96" spans="1:9" x14ac:dyDescent="0.25">
      <c r="A96" s="2">
        <f t="shared" si="13"/>
        <v>83</v>
      </c>
      <c r="B96" s="36" t="s">
        <v>86</v>
      </c>
      <c r="C96" s="23">
        <v>43269</v>
      </c>
      <c r="D96" s="3">
        <f t="shared" si="10"/>
        <v>43298</v>
      </c>
      <c r="E96" s="6">
        <v>216</v>
      </c>
      <c r="F96" s="35">
        <v>43290</v>
      </c>
      <c r="G96" s="4">
        <v>649.65</v>
      </c>
      <c r="H96" s="6">
        <f t="shared" si="11"/>
        <v>-8</v>
      </c>
      <c r="I96" s="7">
        <f t="shared" si="12"/>
        <v>-5197.2</v>
      </c>
    </row>
    <row r="97" spans="1:9" ht="23.25" x14ac:dyDescent="0.25">
      <c r="A97" s="2">
        <f t="shared" si="13"/>
        <v>84</v>
      </c>
      <c r="B97" s="5" t="s">
        <v>87</v>
      </c>
      <c r="C97" s="23">
        <v>43269</v>
      </c>
      <c r="D97" s="3">
        <f t="shared" si="10"/>
        <v>43298</v>
      </c>
      <c r="E97" s="6">
        <v>217</v>
      </c>
      <c r="F97" s="35">
        <v>43290</v>
      </c>
      <c r="G97" s="4">
        <v>241.68</v>
      </c>
      <c r="H97" s="6">
        <f t="shared" si="11"/>
        <v>-8</v>
      </c>
      <c r="I97" s="7">
        <f t="shared" si="12"/>
        <v>-1933.44</v>
      </c>
    </row>
    <row r="98" spans="1:9" x14ac:dyDescent="0.25">
      <c r="A98" s="2">
        <f t="shared" si="13"/>
        <v>85</v>
      </c>
      <c r="B98" s="37" t="s">
        <v>88</v>
      </c>
      <c r="C98" s="23">
        <v>43269</v>
      </c>
      <c r="D98" s="3">
        <f t="shared" si="10"/>
        <v>43298</v>
      </c>
      <c r="E98" s="6">
        <v>218</v>
      </c>
      <c r="F98" s="35">
        <v>43290</v>
      </c>
      <c r="G98" s="4">
        <v>182.31</v>
      </c>
      <c r="H98" s="6">
        <f t="shared" si="11"/>
        <v>-8</v>
      </c>
      <c r="I98" s="7">
        <f t="shared" si="12"/>
        <v>-1458.48</v>
      </c>
    </row>
    <row r="99" spans="1:9" ht="23.25" x14ac:dyDescent="0.25">
      <c r="A99" s="2">
        <f t="shared" si="13"/>
        <v>86</v>
      </c>
      <c r="B99" s="38" t="s">
        <v>89</v>
      </c>
      <c r="C99" s="23">
        <v>43269</v>
      </c>
      <c r="D99" s="3">
        <f t="shared" si="10"/>
        <v>43298</v>
      </c>
      <c r="E99" s="6">
        <v>219</v>
      </c>
      <c r="F99" s="35">
        <v>43290</v>
      </c>
      <c r="G99" s="4">
        <v>403.66</v>
      </c>
      <c r="H99" s="6">
        <f t="shared" si="11"/>
        <v>-8</v>
      </c>
      <c r="I99" s="7">
        <f t="shared" si="12"/>
        <v>-3229.28</v>
      </c>
    </row>
    <row r="100" spans="1:9" ht="23.25" customHeight="1" x14ac:dyDescent="0.25">
      <c r="A100" s="2">
        <f t="shared" si="13"/>
        <v>87</v>
      </c>
      <c r="B100" s="38" t="s">
        <v>90</v>
      </c>
      <c r="C100" s="23">
        <v>43288</v>
      </c>
      <c r="D100" s="3">
        <f t="shared" ref="D100:D163" si="14">C100+29</f>
        <v>43317</v>
      </c>
      <c r="E100" s="6">
        <v>220</v>
      </c>
      <c r="F100" s="47">
        <v>43291</v>
      </c>
      <c r="G100" s="4">
        <v>449.18</v>
      </c>
      <c r="H100" s="6">
        <f t="shared" ref="H100:H163" si="15">F100-D100</f>
        <v>-26</v>
      </c>
      <c r="I100" s="7">
        <f t="shared" ref="I100:I163" si="16">G100*H100</f>
        <v>-11678.68</v>
      </c>
    </row>
    <row r="101" spans="1:9" ht="23.25" customHeight="1" x14ac:dyDescent="0.25">
      <c r="A101" s="2">
        <f t="shared" si="13"/>
        <v>88</v>
      </c>
      <c r="B101" s="5" t="s">
        <v>91</v>
      </c>
      <c r="C101" s="23">
        <v>43288</v>
      </c>
      <c r="D101" s="3">
        <f t="shared" si="14"/>
        <v>43317</v>
      </c>
      <c r="E101" s="6">
        <v>221</v>
      </c>
      <c r="F101" s="35">
        <v>43291</v>
      </c>
      <c r="G101" s="4">
        <v>325.12</v>
      </c>
      <c r="H101" s="6">
        <f t="shared" si="15"/>
        <v>-26</v>
      </c>
      <c r="I101" s="7">
        <f t="shared" si="16"/>
        <v>-8453.1200000000008</v>
      </c>
    </row>
    <row r="102" spans="1:9" ht="23.25" customHeight="1" x14ac:dyDescent="0.25">
      <c r="A102" s="2">
        <f t="shared" si="13"/>
        <v>89</v>
      </c>
      <c r="B102" s="5" t="s">
        <v>92</v>
      </c>
      <c r="C102" s="23">
        <v>43288</v>
      </c>
      <c r="D102" s="3">
        <f t="shared" si="14"/>
        <v>43317</v>
      </c>
      <c r="E102" s="6">
        <v>222</v>
      </c>
      <c r="F102" s="35">
        <v>43291</v>
      </c>
      <c r="G102" s="4">
        <v>118.62</v>
      </c>
      <c r="H102" s="6">
        <f t="shared" si="15"/>
        <v>-26</v>
      </c>
      <c r="I102" s="7">
        <f t="shared" si="16"/>
        <v>-3084.12</v>
      </c>
    </row>
    <row r="103" spans="1:9" ht="22.5" customHeight="1" x14ac:dyDescent="0.25">
      <c r="A103" s="2">
        <f t="shared" si="13"/>
        <v>90</v>
      </c>
      <c r="B103" s="5" t="s">
        <v>93</v>
      </c>
      <c r="C103" s="3">
        <v>43288</v>
      </c>
      <c r="D103" s="3">
        <f t="shared" si="14"/>
        <v>43317</v>
      </c>
      <c r="E103" s="6">
        <v>223</v>
      </c>
      <c r="F103" s="35">
        <v>43291</v>
      </c>
      <c r="G103" s="4">
        <v>387.02</v>
      </c>
      <c r="H103" s="6">
        <f t="shared" si="15"/>
        <v>-26</v>
      </c>
      <c r="I103" s="7">
        <f t="shared" si="16"/>
        <v>-10062.52</v>
      </c>
    </row>
    <row r="104" spans="1:9" ht="23.25" customHeight="1" x14ac:dyDescent="0.25">
      <c r="A104" s="2">
        <f t="shared" si="13"/>
        <v>91</v>
      </c>
      <c r="B104" s="38" t="s">
        <v>94</v>
      </c>
      <c r="C104" s="3">
        <v>43288</v>
      </c>
      <c r="D104" s="3">
        <f t="shared" si="14"/>
        <v>43317</v>
      </c>
      <c r="E104" s="6">
        <v>224</v>
      </c>
      <c r="F104" s="35">
        <v>43291</v>
      </c>
      <c r="G104" s="4">
        <v>651.87</v>
      </c>
      <c r="H104" s="6">
        <f t="shared" si="15"/>
        <v>-26</v>
      </c>
      <c r="I104" s="7">
        <f t="shared" si="16"/>
        <v>-16948.62</v>
      </c>
    </row>
    <row r="105" spans="1:9" ht="23.25" customHeight="1" x14ac:dyDescent="0.25">
      <c r="A105" s="2">
        <f t="shared" si="13"/>
        <v>92</v>
      </c>
      <c r="B105" s="38" t="s">
        <v>95</v>
      </c>
      <c r="C105" s="3">
        <v>43288</v>
      </c>
      <c r="D105" s="3">
        <f t="shared" si="14"/>
        <v>43317</v>
      </c>
      <c r="E105" s="6">
        <v>225</v>
      </c>
      <c r="F105" s="35">
        <v>43291</v>
      </c>
      <c r="G105" s="4">
        <v>595.55999999999995</v>
      </c>
      <c r="H105" s="6">
        <f t="shared" si="15"/>
        <v>-26</v>
      </c>
      <c r="I105" s="7">
        <f t="shared" si="16"/>
        <v>-15484.559999999998</v>
      </c>
    </row>
    <row r="106" spans="1:9" ht="23.25" customHeight="1" x14ac:dyDescent="0.25">
      <c r="A106" s="2">
        <f t="shared" si="13"/>
        <v>93</v>
      </c>
      <c r="B106" s="5" t="s">
        <v>96</v>
      </c>
      <c r="C106" s="3">
        <v>43288</v>
      </c>
      <c r="D106" s="3">
        <f t="shared" si="14"/>
        <v>43317</v>
      </c>
      <c r="E106" s="6">
        <v>226</v>
      </c>
      <c r="F106" s="35">
        <v>43291</v>
      </c>
      <c r="G106" s="4">
        <v>157.44</v>
      </c>
      <c r="H106" s="6">
        <f t="shared" si="15"/>
        <v>-26</v>
      </c>
      <c r="I106" s="7">
        <f t="shared" si="16"/>
        <v>-4093.44</v>
      </c>
    </row>
    <row r="107" spans="1:9" ht="23.25" customHeight="1" x14ac:dyDescent="0.25">
      <c r="A107" s="2">
        <f t="shared" si="13"/>
        <v>94</v>
      </c>
      <c r="B107" s="39" t="s">
        <v>97</v>
      </c>
      <c r="C107" s="3">
        <v>43288</v>
      </c>
      <c r="D107" s="3">
        <f t="shared" si="14"/>
        <v>43317</v>
      </c>
      <c r="E107" s="6">
        <v>227</v>
      </c>
      <c r="F107" s="35">
        <v>43291</v>
      </c>
      <c r="G107" s="4">
        <v>460.27</v>
      </c>
      <c r="H107" s="6">
        <f t="shared" si="15"/>
        <v>-26</v>
      </c>
      <c r="I107" s="7">
        <f t="shared" si="16"/>
        <v>-11967.02</v>
      </c>
    </row>
    <row r="108" spans="1:9" x14ac:dyDescent="0.25">
      <c r="A108" s="2">
        <f t="shared" si="13"/>
        <v>95</v>
      </c>
      <c r="B108" s="2" t="s">
        <v>98</v>
      </c>
      <c r="C108" s="3">
        <v>43273</v>
      </c>
      <c r="D108" s="3">
        <f t="shared" si="14"/>
        <v>43302</v>
      </c>
      <c r="E108" s="6">
        <v>241</v>
      </c>
      <c r="F108" s="47">
        <v>43294</v>
      </c>
      <c r="G108" s="4">
        <v>198.27</v>
      </c>
      <c r="H108" s="6">
        <f t="shared" si="15"/>
        <v>-8</v>
      </c>
      <c r="I108" s="7">
        <f t="shared" si="16"/>
        <v>-1586.16</v>
      </c>
    </row>
    <row r="109" spans="1:9" ht="23.25" x14ac:dyDescent="0.25">
      <c r="A109" s="2">
        <f t="shared" si="13"/>
        <v>96</v>
      </c>
      <c r="B109" s="39" t="s">
        <v>99</v>
      </c>
      <c r="C109" s="3">
        <v>43273</v>
      </c>
      <c r="D109" s="3">
        <f t="shared" si="14"/>
        <v>43302</v>
      </c>
      <c r="E109" s="6">
        <v>242</v>
      </c>
      <c r="F109" s="35">
        <v>43294</v>
      </c>
      <c r="G109" s="4">
        <v>793</v>
      </c>
      <c r="H109" s="6">
        <f t="shared" si="15"/>
        <v>-8</v>
      </c>
      <c r="I109" s="7">
        <f t="shared" si="16"/>
        <v>-6344</v>
      </c>
    </row>
    <row r="110" spans="1:9" x14ac:dyDescent="0.25">
      <c r="A110" s="2">
        <f t="shared" si="13"/>
        <v>97</v>
      </c>
      <c r="B110" s="2" t="s">
        <v>100</v>
      </c>
      <c r="C110" s="3">
        <v>43273</v>
      </c>
      <c r="D110" s="3">
        <f t="shared" si="14"/>
        <v>43302</v>
      </c>
      <c r="E110" s="6">
        <v>243</v>
      </c>
      <c r="F110" s="35">
        <v>43294</v>
      </c>
      <c r="G110" s="4">
        <v>72.28</v>
      </c>
      <c r="H110" s="6">
        <f t="shared" si="15"/>
        <v>-8</v>
      </c>
      <c r="I110" s="7">
        <f t="shared" si="16"/>
        <v>-578.24</v>
      </c>
    </row>
    <row r="111" spans="1:9" ht="23.25" x14ac:dyDescent="0.25">
      <c r="A111" s="2">
        <f t="shared" si="13"/>
        <v>98</v>
      </c>
      <c r="B111" s="39" t="s">
        <v>101</v>
      </c>
      <c r="C111" s="3">
        <v>43273</v>
      </c>
      <c r="D111" s="3">
        <f t="shared" si="14"/>
        <v>43302</v>
      </c>
      <c r="E111" s="6">
        <v>244</v>
      </c>
      <c r="F111" s="35">
        <v>43294</v>
      </c>
      <c r="G111" s="4">
        <v>270</v>
      </c>
      <c r="H111" s="6">
        <f t="shared" si="15"/>
        <v>-8</v>
      </c>
      <c r="I111" s="7">
        <f t="shared" si="16"/>
        <v>-2160</v>
      </c>
    </row>
    <row r="112" spans="1:9" ht="34.5" x14ac:dyDescent="0.25">
      <c r="A112" s="2">
        <f t="shared" si="13"/>
        <v>99</v>
      </c>
      <c r="B112" s="5" t="s">
        <v>102</v>
      </c>
      <c r="C112" s="3">
        <v>43288</v>
      </c>
      <c r="D112" s="3">
        <f t="shared" si="14"/>
        <v>43317</v>
      </c>
      <c r="E112" s="6">
        <v>245</v>
      </c>
      <c r="F112" s="35">
        <v>43294</v>
      </c>
      <c r="G112" s="4">
        <v>160</v>
      </c>
      <c r="H112" s="6">
        <f t="shared" si="15"/>
        <v>-23</v>
      </c>
      <c r="I112" s="7">
        <f t="shared" si="16"/>
        <v>-3680</v>
      </c>
    </row>
    <row r="113" spans="1:9" x14ac:dyDescent="0.25">
      <c r="A113" s="2">
        <f t="shared" si="13"/>
        <v>100</v>
      </c>
      <c r="B113" s="37" t="s">
        <v>103</v>
      </c>
      <c r="C113" s="3">
        <v>43288</v>
      </c>
      <c r="D113" s="3">
        <f t="shared" si="14"/>
        <v>43317</v>
      </c>
      <c r="E113" s="6">
        <v>246</v>
      </c>
      <c r="F113" s="35">
        <v>43294</v>
      </c>
      <c r="G113" s="4">
        <v>875.6</v>
      </c>
      <c r="H113" s="6">
        <f t="shared" si="15"/>
        <v>-23</v>
      </c>
      <c r="I113" s="7">
        <f t="shared" si="16"/>
        <v>-20138.8</v>
      </c>
    </row>
    <row r="114" spans="1:9" x14ac:dyDescent="0.25">
      <c r="A114" s="2">
        <f t="shared" si="13"/>
        <v>101</v>
      </c>
      <c r="B114" s="2" t="s">
        <v>104</v>
      </c>
      <c r="C114" s="3">
        <v>43288</v>
      </c>
      <c r="D114" s="3">
        <f t="shared" si="14"/>
        <v>43317</v>
      </c>
      <c r="E114" s="6">
        <v>247</v>
      </c>
      <c r="F114" s="35">
        <v>43294</v>
      </c>
      <c r="G114" s="4">
        <v>611</v>
      </c>
      <c r="H114" s="6">
        <f t="shared" si="15"/>
        <v>-23</v>
      </c>
      <c r="I114" s="7">
        <f t="shared" si="16"/>
        <v>-14053</v>
      </c>
    </row>
    <row r="115" spans="1:9" x14ac:dyDescent="0.25">
      <c r="A115" s="2">
        <f t="shared" si="13"/>
        <v>102</v>
      </c>
      <c r="B115" s="37" t="s">
        <v>105</v>
      </c>
      <c r="C115" s="3">
        <v>43269</v>
      </c>
      <c r="D115" s="3">
        <f t="shared" si="14"/>
        <v>43298</v>
      </c>
      <c r="E115" s="6">
        <v>248</v>
      </c>
      <c r="F115" s="35">
        <v>43294</v>
      </c>
      <c r="G115" s="4">
        <v>3036.36</v>
      </c>
      <c r="H115" s="6">
        <f t="shared" si="15"/>
        <v>-4</v>
      </c>
      <c r="I115" s="7">
        <f t="shared" si="16"/>
        <v>-12145.44</v>
      </c>
    </row>
    <row r="116" spans="1:9" ht="34.5" x14ac:dyDescent="0.25">
      <c r="A116" s="2">
        <f t="shared" si="13"/>
        <v>103</v>
      </c>
      <c r="B116" s="5" t="s">
        <v>106</v>
      </c>
      <c r="C116" s="3">
        <v>43273</v>
      </c>
      <c r="D116" s="3">
        <f t="shared" si="14"/>
        <v>43302</v>
      </c>
      <c r="E116" s="6">
        <v>249</v>
      </c>
      <c r="F116" s="35">
        <v>43294</v>
      </c>
      <c r="G116" s="4">
        <v>128</v>
      </c>
      <c r="H116" s="6">
        <f t="shared" si="15"/>
        <v>-8</v>
      </c>
      <c r="I116" s="7">
        <f t="shared" si="16"/>
        <v>-1024</v>
      </c>
    </row>
    <row r="117" spans="1:9" ht="23.25" x14ac:dyDescent="0.25">
      <c r="A117" s="2">
        <f t="shared" si="13"/>
        <v>104</v>
      </c>
      <c r="B117" s="39" t="s">
        <v>107</v>
      </c>
      <c r="C117" s="3">
        <v>43288</v>
      </c>
      <c r="D117" s="3">
        <f t="shared" si="14"/>
        <v>43317</v>
      </c>
      <c r="E117" s="6">
        <v>250</v>
      </c>
      <c r="F117" s="35">
        <v>43294</v>
      </c>
      <c r="G117" s="4">
        <v>650.1</v>
      </c>
      <c r="H117" s="6">
        <f t="shared" si="15"/>
        <v>-23</v>
      </c>
      <c r="I117" s="7">
        <f t="shared" si="16"/>
        <v>-14952.300000000001</v>
      </c>
    </row>
    <row r="118" spans="1:9" x14ac:dyDescent="0.25">
      <c r="A118" s="2">
        <f t="shared" si="13"/>
        <v>105</v>
      </c>
      <c r="B118" s="2" t="s">
        <v>108</v>
      </c>
      <c r="C118" s="3">
        <v>43288</v>
      </c>
      <c r="D118" s="3">
        <f t="shared" si="14"/>
        <v>43317</v>
      </c>
      <c r="E118" s="6">
        <v>251</v>
      </c>
      <c r="F118" s="47">
        <v>43295</v>
      </c>
      <c r="G118" s="4">
        <v>1020</v>
      </c>
      <c r="H118" s="6">
        <f t="shared" si="15"/>
        <v>-22</v>
      </c>
      <c r="I118" s="7">
        <f t="shared" si="16"/>
        <v>-22440</v>
      </c>
    </row>
    <row r="119" spans="1:9" ht="23.25" x14ac:dyDescent="0.25">
      <c r="A119" s="2">
        <f t="shared" si="13"/>
        <v>106</v>
      </c>
      <c r="B119" s="39" t="s">
        <v>109</v>
      </c>
      <c r="C119" s="3">
        <v>43288</v>
      </c>
      <c r="D119" s="3">
        <f t="shared" si="14"/>
        <v>43317</v>
      </c>
      <c r="E119" s="6">
        <v>252</v>
      </c>
      <c r="F119" s="35">
        <v>43295</v>
      </c>
      <c r="G119" s="4">
        <v>136</v>
      </c>
      <c r="H119" s="6">
        <f t="shared" si="15"/>
        <v>-22</v>
      </c>
      <c r="I119" s="7">
        <f t="shared" si="16"/>
        <v>-2992</v>
      </c>
    </row>
    <row r="120" spans="1:9" ht="23.25" x14ac:dyDescent="0.25">
      <c r="A120" s="2">
        <f t="shared" si="13"/>
        <v>107</v>
      </c>
      <c r="B120" s="5" t="s">
        <v>110</v>
      </c>
      <c r="C120" s="3">
        <v>43288</v>
      </c>
      <c r="D120" s="3">
        <f t="shared" si="14"/>
        <v>43317</v>
      </c>
      <c r="E120" s="6">
        <v>253</v>
      </c>
      <c r="F120" s="35">
        <v>43295</v>
      </c>
      <c r="G120" s="4">
        <v>146.72</v>
      </c>
      <c r="H120" s="6">
        <f t="shared" si="15"/>
        <v>-22</v>
      </c>
      <c r="I120" s="7">
        <f t="shared" si="16"/>
        <v>-3227.84</v>
      </c>
    </row>
    <row r="121" spans="1:9" ht="23.25" x14ac:dyDescent="0.25">
      <c r="A121" s="2">
        <f t="shared" si="13"/>
        <v>108</v>
      </c>
      <c r="B121" s="39" t="s">
        <v>111</v>
      </c>
      <c r="C121" s="3">
        <v>43297</v>
      </c>
      <c r="D121" s="3">
        <f t="shared" si="14"/>
        <v>43326</v>
      </c>
      <c r="E121" s="6">
        <v>254</v>
      </c>
      <c r="F121" s="47">
        <v>43300</v>
      </c>
      <c r="G121" s="4">
        <v>144</v>
      </c>
      <c r="H121" s="6">
        <f t="shared" si="15"/>
        <v>-26</v>
      </c>
      <c r="I121" s="7">
        <f t="shared" si="16"/>
        <v>-3744</v>
      </c>
    </row>
    <row r="122" spans="1:9" x14ac:dyDescent="0.25">
      <c r="A122" s="2">
        <f t="shared" si="13"/>
        <v>109</v>
      </c>
      <c r="B122" s="2" t="s">
        <v>112</v>
      </c>
      <c r="C122" s="3">
        <v>43300</v>
      </c>
      <c r="D122" s="3">
        <f t="shared" si="14"/>
        <v>43329</v>
      </c>
      <c r="E122" s="6">
        <v>255</v>
      </c>
      <c r="F122" s="35">
        <v>43300</v>
      </c>
      <c r="G122" s="4">
        <v>69.98</v>
      </c>
      <c r="H122" s="6">
        <f t="shared" si="15"/>
        <v>-29</v>
      </c>
      <c r="I122" s="7">
        <f t="shared" si="16"/>
        <v>-2029.42</v>
      </c>
    </row>
    <row r="123" spans="1:9" x14ac:dyDescent="0.25">
      <c r="A123" s="2">
        <f t="shared" si="13"/>
        <v>110</v>
      </c>
      <c r="B123" s="37" t="s">
        <v>113</v>
      </c>
      <c r="C123" s="3">
        <v>43269</v>
      </c>
      <c r="D123" s="3">
        <f t="shared" si="14"/>
        <v>43298</v>
      </c>
      <c r="E123" s="6">
        <v>256</v>
      </c>
      <c r="F123" s="35">
        <v>43300</v>
      </c>
      <c r="G123" s="4">
        <v>78.3</v>
      </c>
      <c r="H123" s="6">
        <f t="shared" si="15"/>
        <v>2</v>
      </c>
      <c r="I123" s="7">
        <f t="shared" si="16"/>
        <v>156.6</v>
      </c>
    </row>
    <row r="124" spans="1:9" x14ac:dyDescent="0.25">
      <c r="A124" s="2">
        <f t="shared" si="13"/>
        <v>111</v>
      </c>
      <c r="B124" s="2" t="s">
        <v>114</v>
      </c>
      <c r="C124" s="3">
        <v>43300</v>
      </c>
      <c r="D124" s="3">
        <f t="shared" si="14"/>
        <v>43329</v>
      </c>
      <c r="E124" s="6">
        <v>257</v>
      </c>
      <c r="F124" s="47">
        <v>43304</v>
      </c>
      <c r="G124" s="4">
        <v>605</v>
      </c>
      <c r="H124" s="6">
        <f t="shared" si="15"/>
        <v>-25</v>
      </c>
      <c r="I124" s="7">
        <f t="shared" si="16"/>
        <v>-15125</v>
      </c>
    </row>
    <row r="125" spans="1:9" ht="23.25" x14ac:dyDescent="0.25">
      <c r="A125" s="2">
        <f t="shared" si="13"/>
        <v>112</v>
      </c>
      <c r="B125" s="5" t="s">
        <v>115</v>
      </c>
      <c r="C125" s="3">
        <v>43304</v>
      </c>
      <c r="D125" s="3">
        <f t="shared" si="14"/>
        <v>43333</v>
      </c>
      <c r="E125" s="6">
        <v>283</v>
      </c>
      <c r="F125" s="47">
        <v>43306</v>
      </c>
      <c r="G125" s="4">
        <v>380</v>
      </c>
      <c r="H125" s="6">
        <f t="shared" si="15"/>
        <v>-27</v>
      </c>
      <c r="I125" s="7">
        <f t="shared" si="16"/>
        <v>-10260</v>
      </c>
    </row>
    <row r="126" spans="1:9" ht="23.25" x14ac:dyDescent="0.25">
      <c r="A126" s="2">
        <f t="shared" si="13"/>
        <v>113</v>
      </c>
      <c r="B126" s="41" t="s">
        <v>116</v>
      </c>
      <c r="C126" s="3">
        <v>43304</v>
      </c>
      <c r="D126" s="3">
        <f t="shared" si="14"/>
        <v>43333</v>
      </c>
      <c r="E126" s="6">
        <v>285</v>
      </c>
      <c r="F126" s="22">
        <v>43318</v>
      </c>
      <c r="G126" s="4">
        <v>5000</v>
      </c>
      <c r="H126" s="6">
        <f t="shared" si="15"/>
        <v>-15</v>
      </c>
      <c r="I126" s="7">
        <f t="shared" si="16"/>
        <v>-75000</v>
      </c>
    </row>
    <row r="127" spans="1:9" x14ac:dyDescent="0.25">
      <c r="A127" s="2">
        <f t="shared" si="13"/>
        <v>114</v>
      </c>
      <c r="B127" s="2" t="s">
        <v>117</v>
      </c>
      <c r="C127" s="3">
        <v>43320</v>
      </c>
      <c r="D127" s="3">
        <f t="shared" si="14"/>
        <v>43349</v>
      </c>
      <c r="E127" s="6">
        <v>286</v>
      </c>
      <c r="F127" s="47">
        <v>43321</v>
      </c>
      <c r="G127" s="4">
        <v>261.33</v>
      </c>
      <c r="H127" s="6">
        <f t="shared" si="15"/>
        <v>-28</v>
      </c>
      <c r="I127" s="7">
        <f t="shared" si="16"/>
        <v>-7317.24</v>
      </c>
    </row>
    <row r="128" spans="1:9" x14ac:dyDescent="0.25">
      <c r="A128" s="2">
        <f t="shared" si="13"/>
        <v>115</v>
      </c>
      <c r="B128" s="37" t="s">
        <v>118</v>
      </c>
      <c r="C128" s="3">
        <v>43320</v>
      </c>
      <c r="D128" s="3">
        <f t="shared" si="14"/>
        <v>43349</v>
      </c>
      <c r="E128" s="6">
        <v>287</v>
      </c>
      <c r="F128" s="35">
        <v>43321</v>
      </c>
      <c r="G128" s="4">
        <v>9.15</v>
      </c>
      <c r="H128" s="6">
        <f t="shared" si="15"/>
        <v>-28</v>
      </c>
      <c r="I128" s="7">
        <f t="shared" si="16"/>
        <v>-256.2</v>
      </c>
    </row>
    <row r="129" spans="1:9" x14ac:dyDescent="0.25">
      <c r="A129" s="2">
        <f t="shared" si="13"/>
        <v>116</v>
      </c>
      <c r="B129" s="2" t="s">
        <v>119</v>
      </c>
      <c r="C129" s="3">
        <v>43320</v>
      </c>
      <c r="D129" s="3">
        <f t="shared" si="14"/>
        <v>43349</v>
      </c>
      <c r="E129" s="6">
        <v>288</v>
      </c>
      <c r="F129" s="35">
        <v>43321</v>
      </c>
      <c r="G129" s="4">
        <v>248.22</v>
      </c>
      <c r="H129" s="6">
        <f t="shared" si="15"/>
        <v>-28</v>
      </c>
      <c r="I129" s="7">
        <f t="shared" si="16"/>
        <v>-6950.16</v>
      </c>
    </row>
    <row r="130" spans="1:9" x14ac:dyDescent="0.25">
      <c r="A130" s="2">
        <f t="shared" si="13"/>
        <v>117</v>
      </c>
      <c r="B130" s="2" t="s">
        <v>119</v>
      </c>
      <c r="C130" s="3">
        <v>43320</v>
      </c>
      <c r="D130" s="3">
        <f t="shared" si="14"/>
        <v>43349</v>
      </c>
      <c r="E130" s="6">
        <v>289</v>
      </c>
      <c r="F130" s="35">
        <v>43321</v>
      </c>
      <c r="G130" s="4">
        <v>173.84</v>
      </c>
      <c r="H130" s="6">
        <f t="shared" si="15"/>
        <v>-28</v>
      </c>
      <c r="I130" s="7">
        <f t="shared" si="16"/>
        <v>-4867.5200000000004</v>
      </c>
    </row>
    <row r="131" spans="1:9" x14ac:dyDescent="0.25">
      <c r="A131" s="2">
        <f t="shared" si="13"/>
        <v>118</v>
      </c>
      <c r="B131" s="2" t="s">
        <v>119</v>
      </c>
      <c r="C131" s="3">
        <v>43320</v>
      </c>
      <c r="D131" s="3">
        <f t="shared" si="14"/>
        <v>43349</v>
      </c>
      <c r="E131" s="6">
        <v>290</v>
      </c>
      <c r="F131" s="35">
        <v>43321</v>
      </c>
      <c r="G131" s="4">
        <v>605.77</v>
      </c>
      <c r="H131" s="6">
        <f t="shared" si="15"/>
        <v>-28</v>
      </c>
      <c r="I131" s="7">
        <f t="shared" si="16"/>
        <v>-16961.559999999998</v>
      </c>
    </row>
    <row r="132" spans="1:9" x14ac:dyDescent="0.25">
      <c r="A132" s="2">
        <f t="shared" si="13"/>
        <v>119</v>
      </c>
      <c r="B132" s="2" t="s">
        <v>119</v>
      </c>
      <c r="C132" s="3">
        <v>43320</v>
      </c>
      <c r="D132" s="3">
        <f t="shared" si="14"/>
        <v>43349</v>
      </c>
      <c r="E132" s="6">
        <v>291</v>
      </c>
      <c r="F132" s="35">
        <v>43321</v>
      </c>
      <c r="G132" s="4">
        <v>203.8</v>
      </c>
      <c r="H132" s="6">
        <f t="shared" si="15"/>
        <v>-28</v>
      </c>
      <c r="I132" s="7">
        <f t="shared" si="16"/>
        <v>-5706.4000000000005</v>
      </c>
    </row>
    <row r="133" spans="1:9" x14ac:dyDescent="0.25">
      <c r="A133" s="2">
        <f t="shared" si="13"/>
        <v>120</v>
      </c>
      <c r="B133" s="2" t="s">
        <v>119</v>
      </c>
      <c r="C133" s="3">
        <v>43320</v>
      </c>
      <c r="D133" s="3">
        <f t="shared" si="14"/>
        <v>43349</v>
      </c>
      <c r="E133" s="6">
        <v>292</v>
      </c>
      <c r="F133" s="35">
        <v>43321</v>
      </c>
      <c r="G133" s="4">
        <v>868.64</v>
      </c>
      <c r="H133" s="6">
        <f t="shared" si="15"/>
        <v>-28</v>
      </c>
      <c r="I133" s="7">
        <f t="shared" si="16"/>
        <v>-24321.919999999998</v>
      </c>
    </row>
    <row r="134" spans="1:9" x14ac:dyDescent="0.25">
      <c r="A134" s="2">
        <f t="shared" si="13"/>
        <v>121</v>
      </c>
      <c r="B134" s="2" t="s">
        <v>119</v>
      </c>
      <c r="C134" s="3">
        <v>43320</v>
      </c>
      <c r="D134" s="3">
        <f t="shared" si="14"/>
        <v>43349</v>
      </c>
      <c r="E134" s="6">
        <v>293</v>
      </c>
      <c r="F134" s="35">
        <v>43321</v>
      </c>
      <c r="G134" s="4">
        <v>1047.5</v>
      </c>
      <c r="H134" s="6">
        <f t="shared" si="15"/>
        <v>-28</v>
      </c>
      <c r="I134" s="7">
        <f t="shared" si="16"/>
        <v>-29330</v>
      </c>
    </row>
    <row r="135" spans="1:9" x14ac:dyDescent="0.25">
      <c r="A135" s="2">
        <f t="shared" si="13"/>
        <v>122</v>
      </c>
      <c r="B135" s="2" t="s">
        <v>119</v>
      </c>
      <c r="C135" s="3">
        <v>43320</v>
      </c>
      <c r="D135" s="3">
        <f t="shared" si="14"/>
        <v>43349</v>
      </c>
      <c r="E135" s="6">
        <v>294</v>
      </c>
      <c r="F135" s="35">
        <v>43321</v>
      </c>
      <c r="G135" s="4">
        <v>405.83</v>
      </c>
      <c r="H135" s="6">
        <f t="shared" si="15"/>
        <v>-28</v>
      </c>
      <c r="I135" s="7">
        <f t="shared" si="16"/>
        <v>-11363.24</v>
      </c>
    </row>
    <row r="136" spans="1:9" ht="23.25" x14ac:dyDescent="0.25">
      <c r="A136" s="2">
        <f t="shared" si="13"/>
        <v>123</v>
      </c>
      <c r="B136" s="5" t="s">
        <v>120</v>
      </c>
      <c r="C136" s="23">
        <v>43374</v>
      </c>
      <c r="D136" s="3">
        <f t="shared" si="14"/>
        <v>43403</v>
      </c>
      <c r="E136" s="6">
        <v>305</v>
      </c>
      <c r="F136" s="22">
        <v>43403</v>
      </c>
      <c r="G136" s="4">
        <v>240</v>
      </c>
      <c r="H136" s="6">
        <f t="shared" si="15"/>
        <v>0</v>
      </c>
      <c r="I136" s="7">
        <f t="shared" si="16"/>
        <v>0</v>
      </c>
    </row>
    <row r="137" spans="1:9" ht="23.25" x14ac:dyDescent="0.25">
      <c r="A137" s="2">
        <f t="shared" si="13"/>
        <v>124</v>
      </c>
      <c r="B137" s="5" t="s">
        <v>121</v>
      </c>
      <c r="C137" s="23">
        <v>43388</v>
      </c>
      <c r="D137" s="3">
        <f t="shared" si="14"/>
        <v>43417</v>
      </c>
      <c r="E137" s="6">
        <v>306</v>
      </c>
      <c r="F137" s="35">
        <v>43403</v>
      </c>
      <c r="G137" s="4">
        <v>6698</v>
      </c>
      <c r="H137" s="6">
        <f t="shared" si="15"/>
        <v>-14</v>
      </c>
      <c r="I137" s="7">
        <f t="shared" si="16"/>
        <v>-93772</v>
      </c>
    </row>
    <row r="138" spans="1:9" ht="23.25" x14ac:dyDescent="0.25">
      <c r="A138" s="2">
        <f t="shared" si="13"/>
        <v>125</v>
      </c>
      <c r="B138" s="42" t="s">
        <v>122</v>
      </c>
      <c r="C138" s="23">
        <v>43388</v>
      </c>
      <c r="D138" s="3">
        <f t="shared" si="14"/>
        <v>43417</v>
      </c>
      <c r="E138" s="6">
        <v>307</v>
      </c>
      <c r="F138" s="35">
        <v>43403</v>
      </c>
      <c r="G138" s="4">
        <v>60</v>
      </c>
      <c r="H138" s="6">
        <f t="shared" si="15"/>
        <v>-14</v>
      </c>
      <c r="I138" s="7">
        <f t="shared" si="16"/>
        <v>-840</v>
      </c>
    </row>
    <row r="139" spans="1:9" x14ac:dyDescent="0.25">
      <c r="A139" s="2">
        <f t="shared" si="13"/>
        <v>126</v>
      </c>
      <c r="B139" s="43" t="s">
        <v>123</v>
      </c>
      <c r="C139" s="23">
        <v>43388</v>
      </c>
      <c r="D139" s="3">
        <f t="shared" si="14"/>
        <v>43417</v>
      </c>
      <c r="E139" s="6">
        <v>308</v>
      </c>
      <c r="F139" s="35">
        <v>43403</v>
      </c>
      <c r="G139" s="4">
        <v>12</v>
      </c>
      <c r="H139" s="6">
        <f t="shared" si="15"/>
        <v>-14</v>
      </c>
      <c r="I139" s="7">
        <f t="shared" si="16"/>
        <v>-168</v>
      </c>
    </row>
    <row r="140" spans="1:9" ht="23.25" x14ac:dyDescent="0.25">
      <c r="A140" s="2">
        <f t="shared" si="13"/>
        <v>127</v>
      </c>
      <c r="B140" s="38" t="s">
        <v>124</v>
      </c>
      <c r="C140" s="23">
        <v>43374</v>
      </c>
      <c r="D140" s="3">
        <f t="shared" si="14"/>
        <v>43403</v>
      </c>
      <c r="E140" s="6">
        <v>311</v>
      </c>
      <c r="F140" s="47">
        <v>43404</v>
      </c>
      <c r="G140" s="4">
        <v>34.159999999999997</v>
      </c>
      <c r="H140" s="6">
        <f t="shared" si="15"/>
        <v>1</v>
      </c>
      <c r="I140" s="7">
        <f t="shared" si="16"/>
        <v>34.159999999999997</v>
      </c>
    </row>
    <row r="141" spans="1:9" x14ac:dyDescent="0.25">
      <c r="A141" s="2">
        <f t="shared" si="13"/>
        <v>128</v>
      </c>
      <c r="B141" s="37" t="s">
        <v>125</v>
      </c>
      <c r="C141" s="23">
        <v>43374</v>
      </c>
      <c r="D141" s="3">
        <f t="shared" si="14"/>
        <v>43403</v>
      </c>
      <c r="E141" s="6">
        <v>313</v>
      </c>
      <c r="F141" s="35">
        <v>43404</v>
      </c>
      <c r="G141" s="4">
        <v>770</v>
      </c>
      <c r="H141" s="6">
        <f t="shared" si="15"/>
        <v>1</v>
      </c>
      <c r="I141" s="7">
        <f t="shared" si="16"/>
        <v>770</v>
      </c>
    </row>
    <row r="142" spans="1:9" ht="23.25" x14ac:dyDescent="0.25">
      <c r="A142" s="2">
        <f t="shared" si="13"/>
        <v>129</v>
      </c>
      <c r="B142" s="38" t="s">
        <v>126</v>
      </c>
      <c r="C142" s="23">
        <v>43393</v>
      </c>
      <c r="D142" s="3">
        <f t="shared" si="14"/>
        <v>43422</v>
      </c>
      <c r="E142" s="6">
        <v>314</v>
      </c>
      <c r="F142" s="35">
        <v>43404</v>
      </c>
      <c r="G142" s="4">
        <v>80.5</v>
      </c>
      <c r="H142" s="6">
        <f t="shared" si="15"/>
        <v>-18</v>
      </c>
      <c r="I142" s="7">
        <f t="shared" si="16"/>
        <v>-1449</v>
      </c>
    </row>
    <row r="143" spans="1:9" ht="23.25" x14ac:dyDescent="0.25">
      <c r="A143" s="2">
        <f t="shared" si="13"/>
        <v>130</v>
      </c>
      <c r="B143" s="38" t="s">
        <v>127</v>
      </c>
      <c r="C143" s="23">
        <v>43388</v>
      </c>
      <c r="D143" s="3">
        <f t="shared" si="14"/>
        <v>43417</v>
      </c>
      <c r="E143" s="6">
        <v>315</v>
      </c>
      <c r="F143" s="22">
        <v>43407</v>
      </c>
      <c r="G143" s="4">
        <v>42.46</v>
      </c>
      <c r="H143" s="6">
        <f t="shared" si="15"/>
        <v>-10</v>
      </c>
      <c r="I143" s="7">
        <f t="shared" si="16"/>
        <v>-424.6</v>
      </c>
    </row>
    <row r="144" spans="1:9" ht="23.25" x14ac:dyDescent="0.25">
      <c r="A144" s="2">
        <f t="shared" ref="A144:A171" si="17">A143+1</f>
        <v>131</v>
      </c>
      <c r="B144" s="38" t="s">
        <v>127</v>
      </c>
      <c r="C144" s="23">
        <v>43388</v>
      </c>
      <c r="D144" s="3">
        <f t="shared" si="14"/>
        <v>43417</v>
      </c>
      <c r="E144" s="6">
        <v>316</v>
      </c>
      <c r="F144" s="35">
        <v>43407</v>
      </c>
      <c r="G144" s="4">
        <v>29.76</v>
      </c>
      <c r="H144" s="6">
        <f t="shared" si="15"/>
        <v>-10</v>
      </c>
      <c r="I144" s="7">
        <f t="shared" si="16"/>
        <v>-297.60000000000002</v>
      </c>
    </row>
    <row r="145" spans="1:9" ht="23.25" x14ac:dyDescent="0.25">
      <c r="A145" s="2">
        <f t="shared" si="17"/>
        <v>132</v>
      </c>
      <c r="B145" s="38" t="s">
        <v>127</v>
      </c>
      <c r="C145" s="23">
        <v>43388</v>
      </c>
      <c r="D145" s="3">
        <f t="shared" si="14"/>
        <v>43417</v>
      </c>
      <c r="E145" s="6">
        <v>317</v>
      </c>
      <c r="F145" s="35">
        <v>43407</v>
      </c>
      <c r="G145" s="4">
        <v>83.13</v>
      </c>
      <c r="H145" s="6">
        <f t="shared" si="15"/>
        <v>-10</v>
      </c>
      <c r="I145" s="7">
        <f t="shared" si="16"/>
        <v>-831.3</v>
      </c>
    </row>
    <row r="146" spans="1:9" ht="23.25" x14ac:dyDescent="0.25">
      <c r="A146" s="2">
        <f t="shared" si="17"/>
        <v>133</v>
      </c>
      <c r="B146" s="38" t="s">
        <v>127</v>
      </c>
      <c r="C146" s="23">
        <v>43388</v>
      </c>
      <c r="D146" s="3">
        <f t="shared" si="14"/>
        <v>43417</v>
      </c>
      <c r="E146" s="6">
        <v>318</v>
      </c>
      <c r="F146" s="35">
        <v>43407</v>
      </c>
      <c r="G146" s="4">
        <v>58.84</v>
      </c>
      <c r="H146" s="6">
        <f t="shared" si="15"/>
        <v>-10</v>
      </c>
      <c r="I146" s="7">
        <f t="shared" si="16"/>
        <v>-588.40000000000009</v>
      </c>
    </row>
    <row r="147" spans="1:9" ht="23.25" x14ac:dyDescent="0.25">
      <c r="A147" s="2">
        <f t="shared" si="17"/>
        <v>134</v>
      </c>
      <c r="B147" s="38" t="s">
        <v>127</v>
      </c>
      <c r="C147" s="23">
        <v>43388</v>
      </c>
      <c r="D147" s="3">
        <f t="shared" si="14"/>
        <v>43417</v>
      </c>
      <c r="E147" s="6">
        <v>319</v>
      </c>
      <c r="F147" s="35">
        <v>43407</v>
      </c>
      <c r="G147" s="4">
        <v>160.66999999999999</v>
      </c>
      <c r="H147" s="6">
        <f t="shared" si="15"/>
        <v>-10</v>
      </c>
      <c r="I147" s="7">
        <f t="shared" si="16"/>
        <v>-1606.6999999999998</v>
      </c>
    </row>
    <row r="148" spans="1:9" ht="23.25" x14ac:dyDescent="0.25">
      <c r="A148" s="2">
        <f t="shared" si="17"/>
        <v>135</v>
      </c>
      <c r="B148" s="38" t="s">
        <v>127</v>
      </c>
      <c r="C148" s="23">
        <v>43388</v>
      </c>
      <c r="D148" s="3">
        <f t="shared" si="14"/>
        <v>43417</v>
      </c>
      <c r="E148" s="6">
        <v>320</v>
      </c>
      <c r="F148" s="35">
        <v>43407</v>
      </c>
      <c r="G148" s="4">
        <v>59.18</v>
      </c>
      <c r="H148" s="6">
        <f t="shared" si="15"/>
        <v>-10</v>
      </c>
      <c r="I148" s="7">
        <f t="shared" si="16"/>
        <v>-591.79999999999995</v>
      </c>
    </row>
    <row r="149" spans="1:9" ht="23.25" x14ac:dyDescent="0.25">
      <c r="A149" s="2">
        <f t="shared" si="17"/>
        <v>136</v>
      </c>
      <c r="B149" s="38" t="s">
        <v>127</v>
      </c>
      <c r="C149" s="23">
        <v>43388</v>
      </c>
      <c r="D149" s="3">
        <f t="shared" si="14"/>
        <v>43417</v>
      </c>
      <c r="E149" s="6">
        <v>321</v>
      </c>
      <c r="F149" s="35">
        <v>43407</v>
      </c>
      <c r="G149" s="4">
        <v>505.21</v>
      </c>
      <c r="H149" s="6">
        <f t="shared" si="15"/>
        <v>-10</v>
      </c>
      <c r="I149" s="7">
        <f t="shared" si="16"/>
        <v>-5052.0999999999995</v>
      </c>
    </row>
    <row r="150" spans="1:9" ht="23.25" x14ac:dyDescent="0.25">
      <c r="A150" s="2">
        <f t="shared" si="17"/>
        <v>137</v>
      </c>
      <c r="B150" s="38" t="s">
        <v>127</v>
      </c>
      <c r="C150" s="23">
        <v>43388</v>
      </c>
      <c r="D150" s="3">
        <f t="shared" si="14"/>
        <v>43417</v>
      </c>
      <c r="E150" s="6">
        <v>322</v>
      </c>
      <c r="F150" s="35">
        <v>43407</v>
      </c>
      <c r="G150" s="4">
        <v>61.72</v>
      </c>
      <c r="H150" s="6">
        <f t="shared" si="15"/>
        <v>-10</v>
      </c>
      <c r="I150" s="7">
        <f t="shared" si="16"/>
        <v>-617.20000000000005</v>
      </c>
    </row>
    <row r="151" spans="1:9" ht="22.5" customHeight="1" x14ac:dyDescent="0.25">
      <c r="A151" s="2">
        <f t="shared" si="17"/>
        <v>138</v>
      </c>
      <c r="B151" s="5" t="s">
        <v>128</v>
      </c>
      <c r="C151" s="3">
        <v>43409</v>
      </c>
      <c r="D151" s="3">
        <f t="shared" si="14"/>
        <v>43438</v>
      </c>
      <c r="E151" s="6">
        <v>338</v>
      </c>
      <c r="F151" s="47">
        <v>43421</v>
      </c>
      <c r="G151" s="4">
        <v>96</v>
      </c>
      <c r="H151" s="6">
        <f t="shared" si="15"/>
        <v>-17</v>
      </c>
      <c r="I151" s="7">
        <f t="shared" si="16"/>
        <v>-1632</v>
      </c>
    </row>
    <row r="152" spans="1:9" ht="23.25" x14ac:dyDescent="0.25">
      <c r="A152" s="2">
        <f t="shared" si="17"/>
        <v>139</v>
      </c>
      <c r="B152" s="5" t="s">
        <v>129</v>
      </c>
      <c r="C152" s="3">
        <v>43423</v>
      </c>
      <c r="D152" s="3">
        <f t="shared" si="14"/>
        <v>43452</v>
      </c>
      <c r="E152" s="6">
        <v>341</v>
      </c>
      <c r="F152" s="22">
        <v>43437</v>
      </c>
      <c r="G152" s="4">
        <v>250</v>
      </c>
      <c r="H152" s="6">
        <f t="shared" si="15"/>
        <v>-15</v>
      </c>
      <c r="I152" s="7">
        <f t="shared" si="16"/>
        <v>-3750</v>
      </c>
    </row>
    <row r="153" spans="1:9" ht="34.5" customHeight="1" x14ac:dyDescent="0.25">
      <c r="A153" s="2">
        <f t="shared" si="17"/>
        <v>140</v>
      </c>
      <c r="B153" s="44" t="s">
        <v>130</v>
      </c>
      <c r="C153" s="3">
        <v>43423</v>
      </c>
      <c r="D153" s="3">
        <f t="shared" si="14"/>
        <v>43452</v>
      </c>
      <c r="E153" s="6">
        <v>342</v>
      </c>
      <c r="F153" s="35">
        <v>43437</v>
      </c>
      <c r="G153" s="4">
        <v>200</v>
      </c>
      <c r="H153" s="6">
        <f t="shared" si="15"/>
        <v>-15</v>
      </c>
      <c r="I153" s="7">
        <f t="shared" si="16"/>
        <v>-3000</v>
      </c>
    </row>
    <row r="154" spans="1:9" ht="23.25" x14ac:dyDescent="0.25">
      <c r="A154" s="2">
        <f t="shared" si="17"/>
        <v>141</v>
      </c>
      <c r="B154" s="39" t="s">
        <v>131</v>
      </c>
      <c r="C154" s="3">
        <v>43424</v>
      </c>
      <c r="D154" s="3">
        <f t="shared" si="14"/>
        <v>43453</v>
      </c>
      <c r="E154" s="6">
        <v>343</v>
      </c>
      <c r="F154" s="35">
        <v>43437</v>
      </c>
      <c r="G154" s="4">
        <v>180.33</v>
      </c>
      <c r="H154" s="6">
        <f t="shared" si="15"/>
        <v>-16</v>
      </c>
      <c r="I154" s="7">
        <f t="shared" si="16"/>
        <v>-2885.28</v>
      </c>
    </row>
    <row r="155" spans="1:9" ht="23.25" x14ac:dyDescent="0.25">
      <c r="A155" s="2">
        <f t="shared" si="17"/>
        <v>142</v>
      </c>
      <c r="B155" s="38" t="s">
        <v>132</v>
      </c>
      <c r="C155" s="3">
        <v>43424</v>
      </c>
      <c r="D155" s="3">
        <f t="shared" si="14"/>
        <v>43453</v>
      </c>
      <c r="E155" s="6">
        <v>344</v>
      </c>
      <c r="F155" s="35">
        <v>43437</v>
      </c>
      <c r="G155" s="4">
        <v>25.08</v>
      </c>
      <c r="H155" s="6">
        <f t="shared" si="15"/>
        <v>-16</v>
      </c>
      <c r="I155" s="7">
        <f t="shared" si="16"/>
        <v>-401.28</v>
      </c>
    </row>
    <row r="156" spans="1:9" x14ac:dyDescent="0.25">
      <c r="A156" s="2">
        <f t="shared" si="17"/>
        <v>143</v>
      </c>
      <c r="B156" s="2" t="s">
        <v>133</v>
      </c>
      <c r="C156" s="3">
        <v>43424</v>
      </c>
      <c r="D156" s="3">
        <f t="shared" si="14"/>
        <v>43453</v>
      </c>
      <c r="E156" s="6">
        <v>345</v>
      </c>
      <c r="F156" s="35">
        <v>43437</v>
      </c>
      <c r="G156" s="4">
        <v>699</v>
      </c>
      <c r="H156" s="6">
        <f t="shared" si="15"/>
        <v>-16</v>
      </c>
      <c r="I156" s="7">
        <f t="shared" si="16"/>
        <v>-11184</v>
      </c>
    </row>
    <row r="157" spans="1:9" x14ac:dyDescent="0.25">
      <c r="A157" s="2">
        <f t="shared" si="17"/>
        <v>144</v>
      </c>
      <c r="B157" s="2" t="s">
        <v>134</v>
      </c>
      <c r="C157" s="3">
        <v>43424</v>
      </c>
      <c r="D157" s="3">
        <f t="shared" si="14"/>
        <v>43453</v>
      </c>
      <c r="E157" s="6">
        <v>346</v>
      </c>
      <c r="F157" s="35">
        <v>43437</v>
      </c>
      <c r="G157" s="4">
        <v>183</v>
      </c>
      <c r="H157" s="6">
        <f t="shared" si="15"/>
        <v>-16</v>
      </c>
      <c r="I157" s="7">
        <f t="shared" si="16"/>
        <v>-2928</v>
      </c>
    </row>
    <row r="158" spans="1:9" x14ac:dyDescent="0.25">
      <c r="A158" s="2">
        <f t="shared" si="17"/>
        <v>145</v>
      </c>
      <c r="B158" s="36" t="s">
        <v>135</v>
      </c>
      <c r="C158" s="3">
        <v>43424</v>
      </c>
      <c r="D158" s="3">
        <f t="shared" si="14"/>
        <v>43453</v>
      </c>
      <c r="E158" s="6">
        <v>347</v>
      </c>
      <c r="F158" s="35">
        <v>43437</v>
      </c>
      <c r="G158" s="4">
        <v>272.73</v>
      </c>
      <c r="H158" s="6">
        <f t="shared" si="15"/>
        <v>-16</v>
      </c>
      <c r="I158" s="7">
        <f t="shared" si="16"/>
        <v>-4363.68</v>
      </c>
    </row>
    <row r="159" spans="1:9" ht="15" customHeight="1" x14ac:dyDescent="0.25">
      <c r="A159" s="2">
        <f t="shared" si="17"/>
        <v>146</v>
      </c>
      <c r="B159" s="5" t="s">
        <v>136</v>
      </c>
      <c r="C159" s="3">
        <v>43440</v>
      </c>
      <c r="D159" s="3">
        <f t="shared" si="14"/>
        <v>43469</v>
      </c>
      <c r="E159" s="6">
        <v>359</v>
      </c>
      <c r="F159" s="47">
        <v>43445</v>
      </c>
      <c r="G159" s="4">
        <v>159.34</v>
      </c>
      <c r="H159" s="6">
        <f t="shared" si="15"/>
        <v>-24</v>
      </c>
      <c r="I159" s="7">
        <f t="shared" si="16"/>
        <v>-3824.16</v>
      </c>
    </row>
    <row r="160" spans="1:9" ht="23.25" x14ac:dyDescent="0.25">
      <c r="A160" s="2">
        <f t="shared" si="17"/>
        <v>147</v>
      </c>
      <c r="B160" s="39" t="s">
        <v>137</v>
      </c>
      <c r="C160" s="3">
        <v>43440</v>
      </c>
      <c r="D160" s="3">
        <f t="shared" si="14"/>
        <v>43469</v>
      </c>
      <c r="E160" s="6">
        <v>360</v>
      </c>
      <c r="F160" s="35">
        <v>43445</v>
      </c>
      <c r="G160" s="4">
        <v>880</v>
      </c>
      <c r="H160" s="6">
        <f t="shared" si="15"/>
        <v>-24</v>
      </c>
      <c r="I160" s="7">
        <f t="shared" si="16"/>
        <v>-21120</v>
      </c>
    </row>
    <row r="161" spans="1:9" x14ac:dyDescent="0.25">
      <c r="A161" s="2">
        <f t="shared" si="17"/>
        <v>148</v>
      </c>
      <c r="B161" s="2" t="s">
        <v>138</v>
      </c>
      <c r="C161" s="3">
        <v>43440</v>
      </c>
      <c r="D161" s="3">
        <f t="shared" si="14"/>
        <v>43469</v>
      </c>
      <c r="E161" s="6">
        <v>361</v>
      </c>
      <c r="F161" s="35">
        <v>43445</v>
      </c>
      <c r="G161" s="4">
        <v>247.8</v>
      </c>
      <c r="H161" s="6">
        <f t="shared" si="15"/>
        <v>-24</v>
      </c>
      <c r="I161" s="7">
        <f t="shared" si="16"/>
        <v>-5947.2000000000007</v>
      </c>
    </row>
    <row r="162" spans="1:9" ht="23.25" x14ac:dyDescent="0.25">
      <c r="A162" s="2">
        <f t="shared" si="17"/>
        <v>149</v>
      </c>
      <c r="B162" s="39" t="s">
        <v>139</v>
      </c>
      <c r="C162" s="3">
        <v>43440</v>
      </c>
      <c r="D162" s="3">
        <f t="shared" si="14"/>
        <v>43469</v>
      </c>
      <c r="E162" s="6">
        <v>362</v>
      </c>
      <c r="F162" s="35">
        <v>43445</v>
      </c>
      <c r="G162" s="4">
        <v>82</v>
      </c>
      <c r="H162" s="6">
        <f t="shared" si="15"/>
        <v>-24</v>
      </c>
      <c r="I162" s="7">
        <f t="shared" si="16"/>
        <v>-1968</v>
      </c>
    </row>
    <row r="163" spans="1:9" ht="15" customHeight="1" x14ac:dyDescent="0.25">
      <c r="A163" s="2">
        <f t="shared" si="17"/>
        <v>150</v>
      </c>
      <c r="B163" s="5" t="s">
        <v>140</v>
      </c>
      <c r="C163" s="3">
        <v>43444</v>
      </c>
      <c r="D163" s="3">
        <f t="shared" si="14"/>
        <v>43473</v>
      </c>
      <c r="E163" s="6">
        <v>363</v>
      </c>
      <c r="F163" s="35">
        <v>43445</v>
      </c>
      <c r="G163" s="4">
        <v>106.31</v>
      </c>
      <c r="H163" s="6">
        <f t="shared" si="15"/>
        <v>-28</v>
      </c>
      <c r="I163" s="7">
        <f t="shared" si="16"/>
        <v>-2976.6800000000003</v>
      </c>
    </row>
    <row r="164" spans="1:9" ht="23.25" x14ac:dyDescent="0.25">
      <c r="A164" s="2">
        <f t="shared" si="17"/>
        <v>151</v>
      </c>
      <c r="B164" s="39" t="s">
        <v>141</v>
      </c>
      <c r="C164" s="3">
        <v>43448</v>
      </c>
      <c r="D164" s="3">
        <f t="shared" ref="D164:D171" si="18">C164+29</f>
        <v>43477</v>
      </c>
      <c r="E164" s="6">
        <v>387</v>
      </c>
      <c r="F164" s="47">
        <v>43452</v>
      </c>
      <c r="G164" s="4">
        <v>72</v>
      </c>
      <c r="H164" s="6">
        <f t="shared" ref="H164:H171" si="19">F164-D164</f>
        <v>-25</v>
      </c>
      <c r="I164" s="7">
        <f t="shared" ref="I164:I171" si="20">G164*H164</f>
        <v>-1800</v>
      </c>
    </row>
    <row r="165" spans="1:9" x14ac:dyDescent="0.25">
      <c r="A165" s="2">
        <f t="shared" si="17"/>
        <v>152</v>
      </c>
      <c r="B165" s="2" t="s">
        <v>142</v>
      </c>
      <c r="C165" s="3">
        <v>43448</v>
      </c>
      <c r="D165" s="3">
        <f t="shared" si="18"/>
        <v>43477</v>
      </c>
      <c r="E165" s="6">
        <v>388</v>
      </c>
      <c r="F165" s="35">
        <v>43452</v>
      </c>
      <c r="G165" s="4">
        <v>900</v>
      </c>
      <c r="H165" s="6">
        <f t="shared" si="19"/>
        <v>-25</v>
      </c>
      <c r="I165" s="7">
        <f t="shared" si="20"/>
        <v>-22500</v>
      </c>
    </row>
    <row r="166" spans="1:9" x14ac:dyDescent="0.25">
      <c r="A166" s="2">
        <f t="shared" si="17"/>
        <v>153</v>
      </c>
      <c r="B166" s="37" t="s">
        <v>143</v>
      </c>
      <c r="C166" s="3">
        <v>43448</v>
      </c>
      <c r="D166" s="3">
        <f t="shared" si="18"/>
        <v>43477</v>
      </c>
      <c r="E166" s="6">
        <v>389</v>
      </c>
      <c r="F166" s="35">
        <v>43452</v>
      </c>
      <c r="G166" s="4">
        <v>450</v>
      </c>
      <c r="H166" s="6">
        <f t="shared" si="19"/>
        <v>-25</v>
      </c>
      <c r="I166" s="7">
        <f t="shared" si="20"/>
        <v>-11250</v>
      </c>
    </row>
    <row r="167" spans="1:9" x14ac:dyDescent="0.25">
      <c r="A167" s="2">
        <f t="shared" si="17"/>
        <v>154</v>
      </c>
      <c r="B167" s="2" t="s">
        <v>144</v>
      </c>
      <c r="C167" s="3">
        <v>43451</v>
      </c>
      <c r="D167" s="3">
        <f t="shared" si="18"/>
        <v>43480</v>
      </c>
      <c r="E167" s="6">
        <v>390</v>
      </c>
      <c r="F167" s="35">
        <v>43452</v>
      </c>
      <c r="G167" s="4">
        <v>215</v>
      </c>
      <c r="H167" s="6">
        <f t="shared" si="19"/>
        <v>-28</v>
      </c>
      <c r="I167" s="7">
        <f t="shared" si="20"/>
        <v>-6020</v>
      </c>
    </row>
    <row r="168" spans="1:9" ht="23.25" x14ac:dyDescent="0.25">
      <c r="A168" s="2">
        <f t="shared" si="17"/>
        <v>155</v>
      </c>
      <c r="B168" s="5" t="s">
        <v>145</v>
      </c>
      <c r="C168" s="3">
        <v>43448</v>
      </c>
      <c r="D168" s="3">
        <f t="shared" si="18"/>
        <v>43477</v>
      </c>
      <c r="E168" s="6">
        <v>391</v>
      </c>
      <c r="F168" s="47">
        <v>43453</v>
      </c>
      <c r="G168" s="4">
        <v>290</v>
      </c>
      <c r="H168" s="6">
        <f t="shared" si="19"/>
        <v>-24</v>
      </c>
      <c r="I168" s="7">
        <f t="shared" si="20"/>
        <v>-6960</v>
      </c>
    </row>
    <row r="169" spans="1:9" x14ac:dyDescent="0.25">
      <c r="A169" s="2">
        <f t="shared" si="17"/>
        <v>156</v>
      </c>
      <c r="B169" s="41" t="s">
        <v>146</v>
      </c>
      <c r="C169" s="3">
        <v>43448</v>
      </c>
      <c r="D169" s="3">
        <f t="shared" si="18"/>
        <v>43477</v>
      </c>
      <c r="E169" s="6">
        <v>392</v>
      </c>
      <c r="F169" s="35">
        <v>43453</v>
      </c>
      <c r="G169" s="4">
        <v>57.5</v>
      </c>
      <c r="H169" s="6">
        <f t="shared" si="19"/>
        <v>-24</v>
      </c>
      <c r="I169" s="7">
        <f t="shared" si="20"/>
        <v>-1380</v>
      </c>
    </row>
    <row r="170" spans="1:9" x14ac:dyDescent="0.25">
      <c r="A170" s="2">
        <f t="shared" si="17"/>
        <v>157</v>
      </c>
      <c r="B170" s="2" t="s">
        <v>147</v>
      </c>
      <c r="C170" s="3">
        <v>43453</v>
      </c>
      <c r="D170" s="3">
        <f t="shared" si="18"/>
        <v>43482</v>
      </c>
      <c r="E170" s="6">
        <v>393</v>
      </c>
      <c r="F170" s="35">
        <v>43453</v>
      </c>
      <c r="G170" s="4">
        <v>799.18</v>
      </c>
      <c r="H170" s="6">
        <f t="shared" si="19"/>
        <v>-29</v>
      </c>
      <c r="I170" s="7">
        <f t="shared" si="20"/>
        <v>-23176.219999999998</v>
      </c>
    </row>
    <row r="171" spans="1:9" x14ac:dyDescent="0.25">
      <c r="A171" s="2">
        <f t="shared" si="17"/>
        <v>158</v>
      </c>
      <c r="B171" s="2" t="s">
        <v>148</v>
      </c>
      <c r="C171" s="3">
        <v>43453</v>
      </c>
      <c r="D171" s="3">
        <f t="shared" si="18"/>
        <v>43482</v>
      </c>
      <c r="E171" s="6">
        <v>394</v>
      </c>
      <c r="F171" s="35">
        <v>43453</v>
      </c>
      <c r="G171" s="4">
        <v>114.22</v>
      </c>
      <c r="H171" s="6">
        <f t="shared" si="19"/>
        <v>-29</v>
      </c>
      <c r="I171" s="7">
        <f t="shared" si="20"/>
        <v>-3312.38</v>
      </c>
    </row>
    <row r="172" spans="1:9" x14ac:dyDescent="0.25">
      <c r="G172" s="45">
        <f>SUM(G14:G171)</f>
        <v>75923.58</v>
      </c>
      <c r="I172" s="46">
        <f>SUM(I14:I171)</f>
        <v>-518674.35999999993</v>
      </c>
    </row>
  </sheetData>
  <mergeCells count="5">
    <mergeCell ref="A1:I1"/>
    <mergeCell ref="A3:I3"/>
    <mergeCell ref="B5:I5"/>
    <mergeCell ref="G8:I8"/>
    <mergeCell ref="C8:F8"/>
  </mergeCells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GENNAIO-DICEMBRE 2018</vt:lpstr>
      <vt:lpstr>Foglio2</vt:lpstr>
      <vt:lpstr>Foglio3</vt:lpstr>
      <vt:lpstr>'GENNAIO-DICEMBRE 2018'!Area_stampa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2019-01-23T11:10:26Z</dcterms:modified>
</cp:coreProperties>
</file>