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GA\Desktop\EVIDENZA\DA PUBBLICARE SUL SITO\"/>
    </mc:Choice>
  </mc:AlternateContent>
  <xr:revisionPtr revIDLastSave="0" documentId="13_ncr:1_{34250CA0-29A8-4236-82CA-555C248F18D3}" xr6:coauthVersionLast="37" xr6:coauthVersionMax="37" xr10:uidLastSave="{00000000-0000-0000-0000-000000000000}"/>
  <bookViews>
    <workbookView xWindow="480" yWindow="75" windowWidth="15480" windowHeight="11640" xr2:uid="{00000000-000D-0000-FFFF-FFFF00000000}"/>
  </bookViews>
  <sheets>
    <sheet name="ANNO 2017" sheetId="8" r:id="rId1"/>
    <sheet name="Foglio2" sheetId="2" r:id="rId2"/>
    <sheet name="Foglio3" sheetId="3" r:id="rId3"/>
  </sheets>
  <definedNames>
    <definedName name="_xlnm.Print_Area" localSheetId="0">'ANNO 2017'!$A$1:$I$190</definedName>
  </definedNames>
  <calcPr calcId="162913"/>
</workbook>
</file>

<file path=xl/calcChain.xml><?xml version="1.0" encoding="utf-8"?>
<calcChain xmlns="http://schemas.openxmlformats.org/spreadsheetml/2006/main">
  <c r="D95" i="8" l="1"/>
  <c r="D54" i="8"/>
  <c r="G180" i="8" l="1"/>
  <c r="D179" i="8"/>
  <c r="H179" i="8" s="1"/>
  <c r="I179" i="8" s="1"/>
  <c r="D178" i="8"/>
  <c r="H178" i="8" s="1"/>
  <c r="I178" i="8" s="1"/>
  <c r="D177" i="8"/>
  <c r="H177" i="8" s="1"/>
  <c r="I177" i="8" s="1"/>
  <c r="D176" i="8"/>
  <c r="H176" i="8" s="1"/>
  <c r="I176" i="8" s="1"/>
  <c r="D175" i="8"/>
  <c r="H175" i="8" s="1"/>
  <c r="I175" i="8" s="1"/>
  <c r="D174" i="8"/>
  <c r="H174" i="8" s="1"/>
  <c r="I174" i="8" s="1"/>
  <c r="D173" i="8"/>
  <c r="H173" i="8" s="1"/>
  <c r="I173" i="8" s="1"/>
  <c r="D172" i="8"/>
  <c r="H172" i="8" s="1"/>
  <c r="I172" i="8" s="1"/>
  <c r="D171" i="8"/>
  <c r="H171" i="8" s="1"/>
  <c r="I171" i="8" s="1"/>
  <c r="D170" i="8"/>
  <c r="H170" i="8" s="1"/>
  <c r="I170" i="8" s="1"/>
  <c r="D169" i="8"/>
  <c r="H169" i="8" s="1"/>
  <c r="I169" i="8" s="1"/>
  <c r="D168" i="8"/>
  <c r="H168" i="8" s="1"/>
  <c r="I168" i="8" s="1"/>
  <c r="D167" i="8"/>
  <c r="H167" i="8" s="1"/>
  <c r="I167" i="8" s="1"/>
  <c r="D166" i="8"/>
  <c r="H166" i="8" s="1"/>
  <c r="I166" i="8" s="1"/>
  <c r="D165" i="8"/>
  <c r="H165" i="8" s="1"/>
  <c r="I165" i="8" s="1"/>
  <c r="D164" i="8"/>
  <c r="D163" i="8"/>
  <c r="H163" i="8" s="1"/>
  <c r="I163" i="8" s="1"/>
  <c r="D162" i="8"/>
  <c r="H162" i="8" s="1"/>
  <c r="I162" i="8" s="1"/>
  <c r="D161" i="8"/>
  <c r="H161" i="8" s="1"/>
  <c r="I161" i="8" s="1"/>
  <c r="D160" i="8"/>
  <c r="H160" i="8" s="1"/>
  <c r="I160" i="8" s="1"/>
  <c r="D159" i="8"/>
  <c r="H159" i="8" s="1"/>
  <c r="I159" i="8" s="1"/>
  <c r="D158" i="8"/>
  <c r="H158" i="8" s="1"/>
  <c r="I158" i="8" s="1"/>
  <c r="D157" i="8"/>
  <c r="H157" i="8" s="1"/>
  <c r="I157" i="8" s="1"/>
  <c r="D156" i="8"/>
  <c r="H156" i="8" s="1"/>
  <c r="I156" i="8" s="1"/>
  <c r="D155" i="8"/>
  <c r="H155" i="8" s="1"/>
  <c r="I155" i="8" s="1"/>
  <c r="D154" i="8"/>
  <c r="H154" i="8" s="1"/>
  <c r="I154" i="8" s="1"/>
  <c r="D153" i="8"/>
  <c r="H153" i="8" s="1"/>
  <c r="I153" i="8" s="1"/>
  <c r="D152" i="8"/>
  <c r="H152" i="8" s="1"/>
  <c r="I152" i="8" s="1"/>
  <c r="D151" i="8"/>
  <c r="H151" i="8" s="1"/>
  <c r="I151" i="8" s="1"/>
  <c r="D150" i="8"/>
  <c r="H150" i="8" s="1"/>
  <c r="I150" i="8" s="1"/>
  <c r="D149" i="8"/>
  <c r="H149" i="8" s="1"/>
  <c r="I149" i="8" s="1"/>
  <c r="D148" i="8"/>
  <c r="H148" i="8" s="1"/>
  <c r="I148" i="8" s="1"/>
  <c r="D147" i="8"/>
  <c r="H147" i="8" s="1"/>
  <c r="I147" i="8" s="1"/>
  <c r="D146" i="8"/>
  <c r="H146" i="8" s="1"/>
  <c r="I146" i="8" s="1"/>
  <c r="D145" i="8"/>
  <c r="H145" i="8" s="1"/>
  <c r="I145" i="8" s="1"/>
  <c r="D144" i="8"/>
  <c r="H144" i="8" s="1"/>
  <c r="I144" i="8" s="1"/>
  <c r="D143" i="8"/>
  <c r="D142" i="8"/>
  <c r="H142" i="8" s="1"/>
  <c r="I142" i="8" s="1"/>
  <c r="D141" i="8"/>
  <c r="H141" i="8" s="1"/>
  <c r="I141" i="8" s="1"/>
  <c r="D140" i="8"/>
  <c r="H140" i="8" s="1"/>
  <c r="I140" i="8" s="1"/>
  <c r="D139" i="8"/>
  <c r="H139" i="8" s="1"/>
  <c r="I139" i="8" s="1"/>
  <c r="D138" i="8"/>
  <c r="H138" i="8" s="1"/>
  <c r="I138" i="8" s="1"/>
  <c r="D137" i="8"/>
  <c r="H137" i="8" s="1"/>
  <c r="I137" i="8" s="1"/>
  <c r="D136" i="8"/>
  <c r="H136" i="8" s="1"/>
  <c r="I136" i="8" s="1"/>
  <c r="D135" i="8"/>
  <c r="H135" i="8" s="1"/>
  <c r="I135" i="8" s="1"/>
  <c r="D134" i="8"/>
  <c r="H134" i="8" s="1"/>
  <c r="I134" i="8" s="1"/>
  <c r="D133" i="8"/>
  <c r="H133" i="8" s="1"/>
  <c r="I133" i="8" s="1"/>
  <c r="D132" i="8"/>
  <c r="H132" i="8" s="1"/>
  <c r="I132" i="8" s="1"/>
  <c r="D131" i="8"/>
  <c r="H131" i="8" s="1"/>
  <c r="I131" i="8" s="1"/>
  <c r="D130" i="8"/>
  <c r="H130" i="8" s="1"/>
  <c r="I130" i="8" s="1"/>
  <c r="D129" i="8"/>
  <c r="H129" i="8" s="1"/>
  <c r="I129" i="8" s="1"/>
  <c r="D128" i="8"/>
  <c r="H128" i="8" s="1"/>
  <c r="I128" i="8" s="1"/>
  <c r="D127" i="8"/>
  <c r="H127" i="8" s="1"/>
  <c r="I127" i="8" s="1"/>
  <c r="D126" i="8"/>
  <c r="H126" i="8" s="1"/>
  <c r="I126" i="8" s="1"/>
  <c r="D125" i="8"/>
  <c r="H125" i="8" s="1"/>
  <c r="I125" i="8" s="1"/>
  <c r="D124" i="8"/>
  <c r="H124" i="8" s="1"/>
  <c r="I124" i="8" s="1"/>
  <c r="D123" i="8"/>
  <c r="H123" i="8" s="1"/>
  <c r="I123" i="8" s="1"/>
  <c r="D122" i="8"/>
  <c r="H122" i="8" s="1"/>
  <c r="I122" i="8" s="1"/>
  <c r="D121" i="8"/>
  <c r="H121" i="8" s="1"/>
  <c r="I121" i="8" s="1"/>
  <c r="D120" i="8"/>
  <c r="H120" i="8" s="1"/>
  <c r="I120" i="8" s="1"/>
  <c r="D119" i="8"/>
  <c r="H119" i="8" s="1"/>
  <c r="I119" i="8" s="1"/>
  <c r="D118" i="8"/>
  <c r="H118" i="8" s="1"/>
  <c r="I118" i="8" s="1"/>
  <c r="D117" i="8"/>
  <c r="H117" i="8" s="1"/>
  <c r="I117" i="8" s="1"/>
  <c r="D116" i="8"/>
  <c r="H116" i="8" s="1"/>
  <c r="I116" i="8" s="1"/>
  <c r="D115" i="8"/>
  <c r="H115" i="8" s="1"/>
  <c r="I115" i="8" s="1"/>
  <c r="D114" i="8"/>
  <c r="H114" i="8" s="1"/>
  <c r="I114" i="8" s="1"/>
  <c r="D113" i="8"/>
  <c r="H113" i="8" s="1"/>
  <c r="I113" i="8" s="1"/>
  <c r="D112" i="8"/>
  <c r="H112" i="8" s="1"/>
  <c r="I112" i="8" s="1"/>
  <c r="D111" i="8"/>
  <c r="H111" i="8" s="1"/>
  <c r="I111" i="8" s="1"/>
  <c r="D110" i="8"/>
  <c r="H110" i="8" s="1"/>
  <c r="I110" i="8" s="1"/>
  <c r="D109" i="8"/>
  <c r="H109" i="8" s="1"/>
  <c r="I109" i="8" s="1"/>
  <c r="D108" i="8"/>
  <c r="H108" i="8" s="1"/>
  <c r="I108" i="8" s="1"/>
  <c r="D107" i="8"/>
  <c r="H107" i="8" s="1"/>
  <c r="I107" i="8" s="1"/>
  <c r="D106" i="8"/>
  <c r="H106" i="8" s="1"/>
  <c r="I106" i="8" s="1"/>
  <c r="D105" i="8"/>
  <c r="H105" i="8" s="1"/>
  <c r="I105" i="8" s="1"/>
  <c r="D104" i="8"/>
  <c r="H104" i="8" s="1"/>
  <c r="I104" i="8" s="1"/>
  <c r="D103" i="8"/>
  <c r="H103" i="8" s="1"/>
  <c r="I103" i="8" s="1"/>
  <c r="D102" i="8"/>
  <c r="H102" i="8" s="1"/>
  <c r="I102" i="8" s="1"/>
  <c r="D101" i="8"/>
  <c r="H101" i="8" s="1"/>
  <c r="I101" i="8" s="1"/>
  <c r="D100" i="8"/>
  <c r="H100" i="8" s="1"/>
  <c r="I100" i="8" s="1"/>
  <c r="D99" i="8"/>
  <c r="H99" i="8" s="1"/>
  <c r="I99" i="8" s="1"/>
  <c r="D98" i="8"/>
  <c r="H98" i="8" s="1"/>
  <c r="I98" i="8" s="1"/>
  <c r="D97" i="8"/>
  <c r="H97" i="8" s="1"/>
  <c r="I97" i="8" s="1"/>
  <c r="D96" i="8"/>
  <c r="H96" i="8" s="1"/>
  <c r="I96" i="8" s="1"/>
  <c r="H95" i="8"/>
  <c r="I95" i="8" s="1"/>
  <c r="D94" i="8"/>
  <c r="H94" i="8" s="1"/>
  <c r="I94" i="8" s="1"/>
  <c r="D93" i="8"/>
  <c r="H93" i="8" s="1"/>
  <c r="I93" i="8" s="1"/>
  <c r="D92" i="8"/>
  <c r="H92" i="8" s="1"/>
  <c r="I92" i="8" s="1"/>
  <c r="D91" i="8"/>
  <c r="H91" i="8" s="1"/>
  <c r="I91" i="8" s="1"/>
  <c r="D90" i="8"/>
  <c r="H90" i="8" s="1"/>
  <c r="I90" i="8" s="1"/>
  <c r="D89" i="8"/>
  <c r="H89" i="8" s="1"/>
  <c r="I89" i="8" s="1"/>
  <c r="D88" i="8"/>
  <c r="H88" i="8" s="1"/>
  <c r="I88" i="8" s="1"/>
  <c r="D87" i="8"/>
  <c r="H87" i="8" s="1"/>
  <c r="I87" i="8" s="1"/>
  <c r="D86" i="8"/>
  <c r="H86" i="8" s="1"/>
  <c r="I86" i="8" s="1"/>
  <c r="D85" i="8"/>
  <c r="H85" i="8" s="1"/>
  <c r="I85" i="8" s="1"/>
  <c r="D84" i="8"/>
  <c r="H84" i="8" s="1"/>
  <c r="I84" i="8" s="1"/>
  <c r="D83" i="8"/>
  <c r="H83" i="8" s="1"/>
  <c r="I83" i="8" s="1"/>
  <c r="D82" i="8"/>
  <c r="H82" i="8" s="1"/>
  <c r="I82" i="8" s="1"/>
  <c r="D81" i="8"/>
  <c r="H81" i="8" s="1"/>
  <c r="I81" i="8" s="1"/>
  <c r="D80" i="8"/>
  <c r="H80" i="8" s="1"/>
  <c r="I80" i="8" s="1"/>
  <c r="D79" i="8"/>
  <c r="H79" i="8" s="1"/>
  <c r="I79" i="8" s="1"/>
  <c r="D78" i="8"/>
  <c r="H78" i="8" s="1"/>
  <c r="I78" i="8" s="1"/>
  <c r="D77" i="8"/>
  <c r="H77" i="8" s="1"/>
  <c r="I77" i="8" s="1"/>
  <c r="D76" i="8"/>
  <c r="H76" i="8" s="1"/>
  <c r="I76" i="8" s="1"/>
  <c r="D75" i="8"/>
  <c r="H75" i="8" s="1"/>
  <c r="I75" i="8" s="1"/>
  <c r="D74" i="8"/>
  <c r="H74" i="8" s="1"/>
  <c r="I74" i="8" s="1"/>
  <c r="D73" i="8"/>
  <c r="H73" i="8" s="1"/>
  <c r="I73" i="8" s="1"/>
  <c r="D72" i="8"/>
  <c r="H72" i="8" s="1"/>
  <c r="I72" i="8" s="1"/>
  <c r="D71" i="8"/>
  <c r="H71" i="8" s="1"/>
  <c r="I71" i="8" s="1"/>
  <c r="D70" i="8"/>
  <c r="H70" i="8" s="1"/>
  <c r="I70" i="8" s="1"/>
  <c r="D69" i="8"/>
  <c r="H69" i="8" s="1"/>
  <c r="I69" i="8" s="1"/>
  <c r="D68" i="8"/>
  <c r="H68" i="8" s="1"/>
  <c r="I68" i="8" s="1"/>
  <c r="D67" i="8"/>
  <c r="H67" i="8" s="1"/>
  <c r="I67" i="8" s="1"/>
  <c r="D66" i="8"/>
  <c r="H66" i="8" s="1"/>
  <c r="I66" i="8" s="1"/>
  <c r="D65" i="8"/>
  <c r="H65" i="8" s="1"/>
  <c r="I65" i="8" s="1"/>
  <c r="D64" i="8"/>
  <c r="H64" i="8" s="1"/>
  <c r="I64" i="8" s="1"/>
  <c r="D63" i="8"/>
  <c r="H63" i="8" s="1"/>
  <c r="I63" i="8" s="1"/>
  <c r="D62" i="8"/>
  <c r="H62" i="8" s="1"/>
  <c r="I62" i="8" s="1"/>
  <c r="D61" i="8"/>
  <c r="H61" i="8" s="1"/>
  <c r="I61" i="8" s="1"/>
  <c r="D60" i="8"/>
  <c r="H60" i="8" s="1"/>
  <c r="I60" i="8" s="1"/>
  <c r="D59" i="8"/>
  <c r="H59" i="8" s="1"/>
  <c r="I59" i="8" s="1"/>
  <c r="D58" i="8"/>
  <c r="H58" i="8" s="1"/>
  <c r="I58" i="8" s="1"/>
  <c r="D57" i="8"/>
  <c r="H57" i="8" s="1"/>
  <c r="I57" i="8" s="1"/>
  <c r="D56" i="8"/>
  <c r="H56" i="8" s="1"/>
  <c r="I56" i="8" s="1"/>
  <c r="D55" i="8"/>
  <c r="H55" i="8" s="1"/>
  <c r="I55" i="8" s="1"/>
  <c r="H54" i="8"/>
  <c r="I54" i="8" s="1"/>
  <c r="D53" i="8"/>
  <c r="H53" i="8" s="1"/>
  <c r="I53" i="8" s="1"/>
  <c r="D52" i="8"/>
  <c r="H52" i="8" s="1"/>
  <c r="I52" i="8" s="1"/>
  <c r="D51" i="8"/>
  <c r="H51" i="8" s="1"/>
  <c r="I51" i="8" s="1"/>
  <c r="D50" i="8"/>
  <c r="H50" i="8" s="1"/>
  <c r="I50" i="8" s="1"/>
  <c r="D49" i="8"/>
  <c r="H49" i="8" s="1"/>
  <c r="I49" i="8" s="1"/>
  <c r="D48" i="8"/>
  <c r="H48" i="8" s="1"/>
  <c r="I48" i="8" s="1"/>
  <c r="D47" i="8"/>
  <c r="H47" i="8" s="1"/>
  <c r="I47" i="8" s="1"/>
  <c r="D46" i="8"/>
  <c r="H46" i="8" s="1"/>
  <c r="I46" i="8" s="1"/>
  <c r="D45" i="8"/>
  <c r="H45" i="8" s="1"/>
  <c r="I45" i="8" s="1"/>
  <c r="D44" i="8"/>
  <c r="H44" i="8" s="1"/>
  <c r="I44" i="8" s="1"/>
  <c r="D43" i="8"/>
  <c r="H43" i="8" s="1"/>
  <c r="I43" i="8" s="1"/>
  <c r="D42" i="8"/>
  <c r="H42" i="8" s="1"/>
  <c r="I42" i="8" s="1"/>
  <c r="D41" i="8"/>
  <c r="H41" i="8" s="1"/>
  <c r="I41" i="8" s="1"/>
  <c r="D40" i="8"/>
  <c r="H40" i="8" s="1"/>
  <c r="I40" i="8" s="1"/>
  <c r="D39" i="8"/>
  <c r="H39" i="8" s="1"/>
  <c r="I39" i="8" s="1"/>
  <c r="D38" i="8"/>
  <c r="H38" i="8" s="1"/>
  <c r="I38" i="8" s="1"/>
  <c r="D37" i="8"/>
  <c r="H37" i="8" s="1"/>
  <c r="I37" i="8" s="1"/>
  <c r="D36" i="8"/>
  <c r="H36" i="8" s="1"/>
  <c r="I36" i="8" s="1"/>
  <c r="D35" i="8"/>
  <c r="H35" i="8" s="1"/>
  <c r="I35" i="8" s="1"/>
  <c r="D34" i="8"/>
  <c r="H34" i="8" s="1"/>
  <c r="I34" i="8" s="1"/>
  <c r="D33" i="8"/>
  <c r="H33" i="8" s="1"/>
  <c r="I33" i="8" s="1"/>
  <c r="D32" i="8"/>
  <c r="H32" i="8" s="1"/>
  <c r="I32" i="8" s="1"/>
  <c r="D31" i="8"/>
  <c r="H31" i="8" s="1"/>
  <c r="I31" i="8" s="1"/>
  <c r="D30" i="8"/>
  <c r="H30" i="8" s="1"/>
  <c r="I30" i="8" s="1"/>
  <c r="D29" i="8"/>
  <c r="H29" i="8" s="1"/>
  <c r="I29" i="8" s="1"/>
  <c r="D28" i="8"/>
  <c r="H28" i="8" s="1"/>
  <c r="I28" i="8" s="1"/>
  <c r="D27" i="8"/>
  <c r="H27" i="8" s="1"/>
  <c r="I27" i="8" s="1"/>
  <c r="D26" i="8"/>
  <c r="H26" i="8" s="1"/>
  <c r="I26" i="8" s="1"/>
  <c r="D25" i="8"/>
  <c r="H25" i="8" s="1"/>
  <c r="I25" i="8" s="1"/>
  <c r="D24" i="8"/>
  <c r="H24" i="8" s="1"/>
  <c r="I24" i="8" s="1"/>
  <c r="D23" i="8"/>
  <c r="H23" i="8" s="1"/>
  <c r="I23" i="8" s="1"/>
  <c r="D22" i="8"/>
  <c r="H22" i="8" s="1"/>
  <c r="I22" i="8" s="1"/>
  <c r="D21" i="8"/>
  <c r="H21" i="8" s="1"/>
  <c r="I21" i="8" s="1"/>
  <c r="D20" i="8"/>
  <c r="H20" i="8" s="1"/>
  <c r="I20" i="8" s="1"/>
  <c r="D19" i="8"/>
  <c r="H19" i="8" s="1"/>
  <c r="I19" i="8" s="1"/>
  <c r="D18" i="8"/>
  <c r="H18" i="8" s="1"/>
  <c r="I18" i="8" s="1"/>
  <c r="D17" i="8"/>
  <c r="H17" i="8" s="1"/>
  <c r="I17" i="8" s="1"/>
  <c r="D16" i="8"/>
  <c r="H16" i="8" s="1"/>
  <c r="I16" i="8" s="1"/>
  <c r="D15" i="8"/>
  <c r="H15" i="8" s="1"/>
  <c r="I15" i="8" s="1"/>
  <c r="A15" i="8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D14" i="8"/>
  <c r="H14" i="8" s="1"/>
  <c r="I14" i="8" s="1"/>
  <c r="H143" i="8" l="1"/>
  <c r="I143" i="8" s="1"/>
  <c r="I180" i="8" s="1"/>
  <c r="G8" i="8" s="1"/>
  <c r="H164" i="8"/>
  <c r="I164" i="8" s="1"/>
</calcChain>
</file>

<file path=xl/sharedStrings.xml><?xml version="1.0" encoding="utf-8"?>
<sst xmlns="http://schemas.openxmlformats.org/spreadsheetml/2006/main" count="186" uniqueCount="153">
  <si>
    <t>(TOTALE IMPORTO X GIORNI/TOTALE IMPORTO)</t>
  </si>
  <si>
    <t>DATA PAGAMENTO    f</t>
  </si>
  <si>
    <t>IMPORTO       g</t>
  </si>
  <si>
    <t>IMPORTO X GIORNI              i (g*h)</t>
  </si>
  <si>
    <t>Calcolo Indice di Tempestività - Anno 2017</t>
  </si>
  <si>
    <t>GRUPPO SPAGGIARI PARMA S.P.A. - Fattura n. 20174E12397</t>
  </si>
  <si>
    <t>MARCONATO ELENA - Fattura n. 2-A</t>
  </si>
  <si>
    <t>COVER UP S.R.L. - Fattura n. 381B</t>
  </si>
  <si>
    <t>COVER UP S.R.L. - Fattura n. 380B</t>
  </si>
  <si>
    <t>COVER UP S.R.L. - Fattura n. 379B</t>
  </si>
  <si>
    <t>COVER UP S.R.L. - Fattura n. 378B</t>
  </si>
  <si>
    <t>COVER UP S.R.L. - Fattura n. 377B</t>
  </si>
  <si>
    <t>COVER UP S.R.L. - Fattura n. 376B</t>
  </si>
  <si>
    <t>COMUNE DI ARZIGNANO - Fattura n. 41</t>
  </si>
  <si>
    <t>GRUPPO SPAGGIARI PARMA S.P.A. - Fattura n. 2017G01978</t>
  </si>
  <si>
    <t>ASSOCIAZIONE TEATRALE ALTRI POSTI IN PIEDI - Fattura n. 1</t>
  </si>
  <si>
    <t>MUSEO SCIENZA e TECNOLOGIA - Fattura n. 381-PI</t>
  </si>
  <si>
    <t>POSTE ITALIANE S.P.A. - Fattura n. 8717138935</t>
  </si>
  <si>
    <t>ANQUAP - Fattura n. 413</t>
  </si>
  <si>
    <t>PARMENTIER THIERRY - Fattura 6-2017</t>
  </si>
  <si>
    <t>POSTE ITALIANE S.P.A. - Fattura 8717184614</t>
  </si>
  <si>
    <t>POSTE ITALIANE S.P.A. - Fattura 8717138935</t>
  </si>
  <si>
    <t>POMARI MARCO - Fattura 1</t>
  </si>
  <si>
    <t>DI.T DI ANDREA TURCO - Fattura n. 115-PA</t>
  </si>
  <si>
    <t>POSTE ITALIANE S.P.A. - Fattura n. 8717201319</t>
  </si>
  <si>
    <t>POSTE ITALIANE S.P.A. - Fattura n. 8717219542</t>
  </si>
  <si>
    <t>PARMENTIER THIERRY - Fattura n. 000006-2017-ELETTRO</t>
  </si>
  <si>
    <t>PARMENTIER THIERRY - Fattura n. 000005-2017-ELETTRO</t>
  </si>
  <si>
    <t>POSTE ITALIANE S.P.A. - Saldo fattura n. 8717307303</t>
  </si>
  <si>
    <t>ISTITUTO COMPRENSIVO STATALE DI MONTEBELLO VICENTINO (VI)</t>
  </si>
  <si>
    <t>N. PROGR.          a</t>
  </si>
  <si>
    <t>NOMI DITTE/ESPERTI e N. FATTURE                                                                                                                                       b</t>
  </si>
  <si>
    <t>DATA ARRIVO FATTURA ELETTR.                    c</t>
  </si>
  <si>
    <t>N. MAND.     e</t>
  </si>
  <si>
    <t>GIORNI     h (f-d)</t>
  </si>
  <si>
    <t>DATA DI SCADENZA DI LEGGE         d (c+30giorni)</t>
  </si>
  <si>
    <t>POSTE ITALIANE S.P.A. - Fattura n. 8717021783</t>
  </si>
  <si>
    <t>GRUPPO SPAGGIARI PARMA S.P.A. -  Fattura n. 20174G00490</t>
  </si>
  <si>
    <t>POSTE ITALIANE S.P.A. - Fattura n. 8717060894</t>
  </si>
  <si>
    <t>BASTIANELLO FEDERICA - Fattura n. 000003-2017-FE</t>
  </si>
  <si>
    <t>ESPERIMENTA SOC. COOP -  Fattura n. EA15</t>
  </si>
  <si>
    <t>COPYMAC S.A.S. - Fattura n. 1084-PA</t>
  </si>
  <si>
    <t>CENTRO CLICHES DI GOBBO G. &amp; C. S.N.C. - Fattura n. FATTPA 2-17</t>
  </si>
  <si>
    <t>ARUBA S.P.A. - Fattura n. A17PAS0001226</t>
  </si>
  <si>
    <t>CARTOLERIA '90 S.A.S. - Fattura n. 2-PA</t>
  </si>
  <si>
    <t>CARTOLERIA '90 S.A.S. - Fattura n. 1-PA</t>
  </si>
  <si>
    <t>BIANCHI S.N.C. - Fattura n. 279-PA</t>
  </si>
  <si>
    <t>BIANCHI S.N.C. - Fattura n. 280-PA</t>
  </si>
  <si>
    <t>BIANCHI S.N.C. - Fattura n. 282-PA</t>
  </si>
  <si>
    <t>BIANCHI S.N.C. - Fattura n. 283-PA</t>
  </si>
  <si>
    <t>BIANCHI S.N.C. - Fattura n. 281-PA</t>
  </si>
  <si>
    <t>BIANCHI S.N.C. - Fattura n. 284-PA</t>
  </si>
  <si>
    <t>PULITALIA S.P.A. - Fattura n. 3000083-3</t>
  </si>
  <si>
    <t>PULITALIA S.P.A. - Fattura n. 3000084-3</t>
  </si>
  <si>
    <t>MEDIASOFT S.N.C. - Fattura n. 88-2017-3</t>
  </si>
  <si>
    <t>PULITALIA S.P.A. - Fattura n. 3000088-3</t>
  </si>
  <si>
    <t>PULITALIA S.P.A. - Fattura n. 3000086-3</t>
  </si>
  <si>
    <t>PULITALIA S.P.A. - Fattura n. 3000089-3</t>
  </si>
  <si>
    <t>PULITALIA S.P.A.- Fattura n. 3000085-3</t>
  </si>
  <si>
    <t>PULITALIA S.P.A. - Fattura n. 3000087-3</t>
  </si>
  <si>
    <t>GRUPPO SPAGGIARI PARMA S.P.A. - Fattura n. 20174E08209</t>
  </si>
  <si>
    <t>BORGIONE CENTRO DIDATTICO S.R.L. - Fattura n. V-6004</t>
  </si>
  <si>
    <t>ZARANTONELLO VIAGGI S.R.L. - Fattura n. 2017-0000009-09</t>
  </si>
  <si>
    <t>R.T.V.E. TELECOMUNICAZIONI S.N.C. - Fattura n. 2-FE</t>
  </si>
  <si>
    <t>BIANCHI S.N.C. - Fattura n. 285-PA</t>
  </si>
  <si>
    <t>BETTINI BUS S.A.S. - Fattura n. 2017-0039-FT</t>
  </si>
  <si>
    <t>DIDATTICA NORD S.R.L. - Fattura n. 175</t>
  </si>
  <si>
    <t>COPYMAC S.A.S. - Fattura n. 241-PA</t>
  </si>
  <si>
    <t>VIAGGI IN... - Fattura n. FE 24</t>
  </si>
  <si>
    <t>MEZZANOTA S.R.L. - Fattura n. 13EL</t>
  </si>
  <si>
    <t>EDIZIONI DIDATTICHE GULLIVER S.R.L. - Fattura n. 100042-17</t>
  </si>
  <si>
    <t>POSTE ITALIANE S.P.A. - Fattura n. 8717103752</t>
  </si>
  <si>
    <t>ASSOCIAZIONE CIKALE OPEROSE - Fattura n. FATTPA 14-17</t>
  </si>
  <si>
    <t>FIORENTINI ELISABETTA - Fattura n. FATTPA1-16</t>
  </si>
  <si>
    <t>GI SPORT S.R.L. - Fattura n. 170300001</t>
  </si>
  <si>
    <t>DIDATTICA TOSCANA di CARRARA e FADDA S.N.C. - Fattura n. 2-37</t>
  </si>
  <si>
    <t>DIDATTICA NORD S.R.L. - Fattura n. 190</t>
  </si>
  <si>
    <t>BETTINI BUS S.A.S. - Fattura n. 2017-60-FT</t>
  </si>
  <si>
    <t>OTTICA CENTRALE S.R.L. - Fattura n. 5-PA</t>
  </si>
  <si>
    <t>MUSEO DELLA SCIENZA e TECNOLOGIA - Fattura n. 249-PI</t>
  </si>
  <si>
    <t>TESSARI VIAGGI DI TESSARI SONIA - Fattura n. 10-E</t>
  </si>
  <si>
    <t>TESSARI VIAGGI DI TESSARI SONIA - Fattura n. 9-E</t>
  </si>
  <si>
    <t>TESSARI VIAGGI DI TESSARI SONIA - Fattura n. 11-E</t>
  </si>
  <si>
    <t>TESSARI VIAGGI DI TESSARI SONIA - Fattura n. 13-E</t>
  </si>
  <si>
    <t>TESSARI VIAGGI DI TESSARI SONIA - Fattura n. 14-E</t>
  </si>
  <si>
    <t>COVER UP S.R.L. - Fattura n. 420B</t>
  </si>
  <si>
    <t xml:space="preserve">   </t>
  </si>
  <si>
    <t>FABBIAN LUCA -  Fatture n. 0000020717 e 0000020718</t>
  </si>
  <si>
    <t>PULITALIA S.P.A. - Fattura n. 3000307-3</t>
  </si>
  <si>
    <t>BETTINI BUS S.A.S. - Fattura n. 2017-55-FT</t>
  </si>
  <si>
    <t>COPYMAC S.A.S. - Fattura n. 517-PA</t>
  </si>
  <si>
    <t>COVER UP S.R.L. - Fattura n. 1136B</t>
  </si>
  <si>
    <t>COVER UP S.R.L. - Fattura n. 605B</t>
  </si>
  <si>
    <t>HWR S.R.L. - Fattura n. 183</t>
  </si>
  <si>
    <t>COPYMAC S.A.S. - Fattura n. 779/PA</t>
  </si>
  <si>
    <t>COPYMAC S.A.S. - Fattura n. 801/PA</t>
  </si>
  <si>
    <t>GRUPPO SPAGGIARI PARMA S.P.A. -  Fattura n. 20174G03644</t>
  </si>
  <si>
    <t>LINGUE SENZA FRONTIERE S.R.L. -  Fattura n. 131</t>
  </si>
  <si>
    <t>SCHOLA S.R.L. - Fattura n. 304</t>
  </si>
  <si>
    <t>FABBIAN LUCA  - Fattura n. 20542</t>
  </si>
  <si>
    <t>FABBIAN LUCA  - Fattura n. 20543</t>
  </si>
  <si>
    <t>ASSOCIAZIONE ULYSSES - Fattura n. 9E</t>
  </si>
  <si>
    <t>CARTOLIBRERIA MACULAN S.N.C. - Fattura n. 32-E</t>
  </si>
  <si>
    <t>CARTOLIBRERIA MACULAN S.N.C. - Fattura n. 33-E</t>
  </si>
  <si>
    <t>CARTOLIBRERIA MACULAN S.N.C.- Fattura n. 34-E</t>
  </si>
  <si>
    <t>CARTOLIBRERIA MACULAN S.N.C. - Fattura n. 35-E</t>
  </si>
  <si>
    <t>ZARANTONELLO VIAGGI S.R.L. - Fattura n. 2017 49-09</t>
  </si>
  <si>
    <t>ZARANTONELLO VIAGGI S.R.L. - Fattura n. 2017 54-09</t>
  </si>
  <si>
    <t>CARTOLIBRERIA MACULAN S.N.C. - Fattura n. 36-E</t>
  </si>
  <si>
    <t>CARTOLIBRERIA MACULAN S.N.C. - Fattura n. 37-E</t>
  </si>
  <si>
    <t>CARTOLIBRERIA MACULAN S.N.C.- Fattura n. 38-E</t>
  </si>
  <si>
    <t>TESSARI VIAGGI DI TESSARI SONIA - Fattura n. 15-E</t>
  </si>
  <si>
    <t>BETTINI BUS S.A.S. - Fattura n. 88-FT</t>
  </si>
  <si>
    <t>BETTINI BUS S.A.S. - Fattura n. 86-FT</t>
  </si>
  <si>
    <t>SCHOLA S.R.L. - Fattura n. 77</t>
  </si>
  <si>
    <t>SPORT MANAGEMENT S.P.A. S.S.D. - Fattura n. 62D</t>
  </si>
  <si>
    <t>S.O.G.IT. - CROCE DI SAN GIOVANNI - Ricevuta n. 17</t>
  </si>
  <si>
    <t>EURODIZIONI S.R.L. - Fattura n. 01430</t>
  </si>
  <si>
    <t>TECNODID S.R.L. - Fattura n. 625</t>
  </si>
  <si>
    <t>BETTINI BUS S.A.S. - Fattura n. 2017-7-FT</t>
  </si>
  <si>
    <t>ZARANTONELLO VIAGGI S.R.L. - Fattura n. 2017-04-09</t>
  </si>
  <si>
    <t>BIANCHI S.N.C. - Fattura n. 512-PA</t>
  </si>
  <si>
    <t>OPITEC ITALIA S.R.L. - Fattura n. 9100419</t>
  </si>
  <si>
    <t>DI.T. DI ANDREA TURCO - Fattura n. 118-PA</t>
  </si>
  <si>
    <t>DI.T. DI ANDREA TURCO - Fattura n. 117-PA</t>
  </si>
  <si>
    <t>DI.T. DI ANDREA TURCO - Fattura n. 116-PA</t>
  </si>
  <si>
    <t>DI.T. DI ANDREA TURCO - Fattura n. 114-PA</t>
  </si>
  <si>
    <t>DI.T. DI ANDREA TURCO - Fattura n. 113-PA</t>
  </si>
  <si>
    <t>DI.T. DI ANDREA TURCO - Fattura n. 111-PA</t>
  </si>
  <si>
    <t>DI.T. DI ANDREA TURCO - Fattura n. 112-PA</t>
  </si>
  <si>
    <t>PULITALIA S.P.A. - Fattura n. 3000308-3</t>
  </si>
  <si>
    <t>PULITALIA S.P.A. - Fattura n. 30003309-3</t>
  </si>
  <si>
    <t>PULITALIA S.P.A. - Fattura n. 3000313-3</t>
  </si>
  <si>
    <t>PULITALIA S.P.A. - Fattura n. 3000310-3</t>
  </si>
  <si>
    <t>PULITALIA S.P.A. - Fattura n. 3000311-3</t>
  </si>
  <si>
    <t>PULITALIA S.P.A. - Fattura n. 3000312-3</t>
  </si>
  <si>
    <t>S.O.G.IT. - CROCE DI SAN GIOVANNI - Nota di addebito n. 131</t>
  </si>
  <si>
    <t>COMUNE DI MONTECCHIO MAGGIORE -  Fattura n. 154</t>
  </si>
  <si>
    <t>SUPERMERCATI TOSANO CEREA S.R.L. - Fattura n. 000019009901782</t>
  </si>
  <si>
    <t>POSTE ITALIANE S.P.A. - Fattura n. 8717329629</t>
  </si>
  <si>
    <t>POSTE ITALIANE S.P.A. - Fattura n. 8717343396</t>
  </si>
  <si>
    <t>SICURA S.P.A. -  Fattura n. 424</t>
  </si>
  <si>
    <t>SALVADORE MARIA GRAZIA - EDICOLA E CARTOLERIA - Fattura n. 8_17</t>
  </si>
  <si>
    <t>FRANCO &amp; ZOPPELLO S.R.L. - Fattura n. 80</t>
  </si>
  <si>
    <t>NICOLIS INFORMATICA &amp; SERVIZI S.R.L. -  Fattura n. C/1775</t>
  </si>
  <si>
    <t>NICOLIS INFORMATICA &amp; SERVIZI S.R.L. -  Fattura n. C/1776</t>
  </si>
  <si>
    <t>Pagamenti 1° gennaio - 31 dicembre 2017</t>
  </si>
  <si>
    <t>Montebello Vicentino, 8 gennaio 2018</t>
  </si>
  <si>
    <t>INDICE DI TEMPESTIVITA' 2017</t>
  </si>
  <si>
    <r>
      <rPr>
        <i/>
        <sz val="11"/>
        <color theme="1"/>
        <rFont val="Calibri"/>
        <family val="2"/>
        <scheme val="minor"/>
      </rPr>
      <t>F.to</t>
    </r>
    <r>
      <rPr>
        <sz val="11"/>
        <color theme="1"/>
        <rFont val="Calibri"/>
        <family val="2"/>
        <scheme val="minor"/>
      </rPr>
      <t xml:space="preserve">       LA D.S.G.A.</t>
    </r>
  </si>
  <si>
    <t xml:space="preserve">           FABIOLA LONGO</t>
  </si>
  <si>
    <r>
      <rPr>
        <i/>
        <sz val="11"/>
        <color theme="1"/>
        <rFont val="Calibri"/>
        <family val="2"/>
        <scheme val="minor"/>
      </rPr>
      <t>F.to</t>
    </r>
    <r>
      <rPr>
        <sz val="11"/>
        <color theme="1"/>
        <rFont val="Calibri"/>
        <family val="2"/>
        <scheme val="minor"/>
      </rPr>
      <t xml:space="preserve">        IL DIRIGENTE SCOLASTICO REGGENTE</t>
    </r>
  </si>
  <si>
    <t xml:space="preserve">                 DOTT.SSA AVV. GIGLIOLA TADIELLO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</si>
</sst>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b/>
      <sz val="16"/>
      <color theme="1"/>
      <name val="Verdana"/>
      <family val="2"/>
    </font>
    <font>
      <b/>
      <sz val="14"/>
      <color theme="1"/>
      <name val="Verdana"/>
      <family val="2"/>
    </font>
    <font>
      <b/>
      <sz val="11"/>
      <color theme="1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color rgb="FFFF0000"/>
      <name val="Verdana"/>
      <family val="2"/>
    </font>
    <font>
      <sz val="11"/>
      <color rgb="FFFF0000"/>
      <name val="Calibri"/>
      <family val="2"/>
      <scheme val="minor"/>
    </font>
    <font>
      <b/>
      <sz val="12"/>
      <color rgb="FFFF0000"/>
      <name val="Verdana"/>
      <family val="2"/>
    </font>
    <font>
      <sz val="11"/>
      <color rgb="FFFF0000"/>
      <name val="Verdana"/>
      <family val="2"/>
    </font>
    <font>
      <b/>
      <sz val="18"/>
      <color rgb="FFFF0000"/>
      <name val="Verdana"/>
      <family val="2"/>
    </font>
    <font>
      <b/>
      <sz val="8"/>
      <name val="Verdana"/>
      <family val="2"/>
    </font>
    <font>
      <i/>
      <sz val="11"/>
      <color theme="1"/>
      <name val="Calibri"/>
      <family val="2"/>
      <scheme val="minor"/>
    </font>
    <font>
      <b/>
      <sz val="14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/>
    <xf numFmtId="4" fontId="0" fillId="0" borderId="0" xfId="0" applyNumberFormat="1"/>
    <xf numFmtId="0" fontId="4" fillId="0" borderId="0" xfId="0" applyFont="1"/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14" fontId="3" fillId="0" borderId="1" xfId="0" applyNumberFormat="1" applyFont="1" applyFill="1" applyBorder="1" applyAlignment="1">
      <alignment vertical="center"/>
    </xf>
    <xf numFmtId="0" fontId="9" fillId="0" borderId="1" xfId="1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Fill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0" fontId="0" fillId="0" borderId="0" xfId="0" applyFill="1"/>
    <xf numFmtId="0" fontId="11" fillId="0" borderId="0" xfId="0" applyFont="1"/>
    <xf numFmtId="0" fontId="3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4" fontId="15" fillId="0" borderId="1" xfId="0" applyNumberFormat="1" applyFont="1" applyBorder="1" applyAlignment="1">
      <alignment vertical="center"/>
    </xf>
    <xf numFmtId="14" fontId="15" fillId="0" borderId="1" xfId="0" applyNumberFormat="1" applyFont="1" applyFill="1" applyBorder="1" applyAlignment="1">
      <alignment vertical="center"/>
    </xf>
    <xf numFmtId="0" fontId="16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2" xfId="0" applyFont="1" applyBorder="1"/>
    <xf numFmtId="0" fontId="4" fillId="0" borderId="5" xfId="0" applyFont="1" applyBorder="1"/>
    <xf numFmtId="0" fontId="7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13" fillId="0" borderId="10" xfId="0" applyFont="1" applyBorder="1"/>
    <xf numFmtId="0" fontId="4" fillId="0" borderId="11" xfId="0" applyFont="1" applyBorder="1"/>
    <xf numFmtId="0" fontId="14" fillId="0" borderId="11" xfId="0" applyFont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PERIMENT@%20SOC.%20COOP%20-%20%20Fattura%20n.%20EA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7"/>
  <sheetViews>
    <sheetView tabSelected="1" topLeftCell="A61" zoomScaleNormal="100" workbookViewId="0">
      <selection activeCell="N9" sqref="N9"/>
    </sheetView>
  </sheetViews>
  <sheetFormatPr defaultRowHeight="15" x14ac:dyDescent="0.25"/>
  <cols>
    <col min="1" max="1" width="8.42578125" customWidth="1"/>
    <col min="2" max="2" width="53.140625" customWidth="1"/>
    <col min="3" max="3" width="12.5703125" customWidth="1"/>
    <col min="4" max="4" width="12.42578125" customWidth="1"/>
    <col min="5" max="5" width="8.85546875" customWidth="1"/>
    <col min="6" max="6" width="14" customWidth="1"/>
    <col min="7" max="7" width="11.28515625" customWidth="1"/>
    <col min="8" max="8" width="7.5703125" customWidth="1"/>
    <col min="9" max="9" width="15.140625" customWidth="1"/>
  </cols>
  <sheetData>
    <row r="1" spans="1:9" ht="22.5" x14ac:dyDescent="0.25">
      <c r="A1" s="37" t="s">
        <v>29</v>
      </c>
      <c r="B1" s="37"/>
      <c r="C1" s="37"/>
      <c r="D1" s="37"/>
      <c r="E1" s="37"/>
      <c r="F1" s="37"/>
      <c r="G1" s="37"/>
      <c r="H1" s="37"/>
      <c r="I1" s="50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19.5" x14ac:dyDescent="0.25">
      <c r="A3" s="35"/>
      <c r="B3" s="38" t="s">
        <v>4</v>
      </c>
      <c r="C3" s="38"/>
      <c r="D3" s="38"/>
      <c r="E3" s="38"/>
      <c r="F3" s="38"/>
      <c r="G3" s="38"/>
      <c r="H3" s="38"/>
      <c r="I3" s="38"/>
    </row>
    <row r="4" spans="1:9" ht="19.5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ht="19.5" x14ac:dyDescent="0.25">
      <c r="A5" s="5"/>
      <c r="B5" s="36" t="s">
        <v>146</v>
      </c>
      <c r="C5" s="36"/>
      <c r="D5" s="36"/>
      <c r="E5" s="36"/>
      <c r="F5" s="36"/>
      <c r="G5" s="36"/>
      <c r="H5" s="36"/>
      <c r="I5" s="36"/>
    </row>
    <row r="6" spans="1:9" x14ac:dyDescent="0.25">
      <c r="A6" s="4"/>
      <c r="B6" s="4"/>
      <c r="C6" s="4"/>
      <c r="D6" s="4"/>
      <c r="E6" s="4"/>
      <c r="F6" s="4"/>
      <c r="G6" s="4"/>
      <c r="H6" s="4"/>
      <c r="I6" s="4"/>
    </row>
    <row r="7" spans="1:9" ht="15" customHeight="1" x14ac:dyDescent="0.25">
      <c r="A7" s="44"/>
      <c r="B7" s="42"/>
      <c r="C7" s="42"/>
      <c r="D7" s="42"/>
      <c r="E7" s="42"/>
      <c r="F7" s="42"/>
      <c r="G7" s="42"/>
      <c r="H7" s="43"/>
      <c r="I7" s="47"/>
    </row>
    <row r="8" spans="1:9" ht="15.75" customHeight="1" x14ac:dyDescent="0.25">
      <c r="A8" s="45"/>
      <c r="B8" s="40" t="s">
        <v>148</v>
      </c>
      <c r="C8" s="28" t="s">
        <v>0</v>
      </c>
      <c r="D8" s="28"/>
      <c r="E8" s="28"/>
      <c r="F8" s="28"/>
      <c r="G8" s="39">
        <f>I180/G180</f>
        <v>-4.7927951791498424</v>
      </c>
      <c r="H8" s="29"/>
      <c r="I8" s="48"/>
    </row>
    <row r="9" spans="1:9" ht="15" customHeight="1" x14ac:dyDescent="0.25">
      <c r="A9" s="46"/>
      <c r="B9" s="41"/>
      <c r="C9" s="41"/>
      <c r="D9" s="41"/>
      <c r="E9" s="41"/>
      <c r="F9" s="41"/>
      <c r="G9" s="41"/>
      <c r="H9" s="41"/>
      <c r="I9" s="49"/>
    </row>
    <row r="10" spans="1:9" x14ac:dyDescent="0.25">
      <c r="A10" s="4"/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4"/>
      <c r="B11" s="4"/>
      <c r="C11" s="4"/>
      <c r="D11" s="4"/>
      <c r="E11" s="4"/>
      <c r="F11" s="4"/>
      <c r="G11" s="4"/>
      <c r="H11" s="4"/>
      <c r="I11" s="4"/>
    </row>
    <row r="12" spans="1:9" ht="8.25" customHeight="1" x14ac:dyDescent="0.25">
      <c r="A12" s="4"/>
      <c r="B12" s="4"/>
      <c r="C12" s="4"/>
      <c r="D12" s="4"/>
      <c r="E12" s="4"/>
      <c r="F12" s="4"/>
      <c r="G12" s="4"/>
      <c r="H12" s="4"/>
      <c r="I12" s="4"/>
    </row>
    <row r="13" spans="1:9" s="1" customFormat="1" ht="63" x14ac:dyDescent="0.25">
      <c r="A13" s="33" t="s">
        <v>30</v>
      </c>
      <c r="B13" s="34" t="s">
        <v>31</v>
      </c>
      <c r="C13" s="34" t="s">
        <v>32</v>
      </c>
      <c r="D13" s="33" t="s">
        <v>35</v>
      </c>
      <c r="E13" s="34" t="s">
        <v>33</v>
      </c>
      <c r="F13" s="34" t="s">
        <v>1</v>
      </c>
      <c r="G13" s="34" t="s">
        <v>2</v>
      </c>
      <c r="H13" s="33" t="s">
        <v>34</v>
      </c>
      <c r="I13" s="33" t="s">
        <v>3</v>
      </c>
    </row>
    <row r="14" spans="1:9" x14ac:dyDescent="0.25">
      <c r="A14" s="6">
        <v>1</v>
      </c>
      <c r="B14" s="8" t="s">
        <v>36</v>
      </c>
      <c r="C14" s="9">
        <v>42769</v>
      </c>
      <c r="D14" s="9">
        <f t="shared" ref="D14:D76" si="0">C14+29</f>
        <v>42798</v>
      </c>
      <c r="E14" s="8">
        <v>18</v>
      </c>
      <c r="F14" s="31">
        <v>42782</v>
      </c>
      <c r="G14" s="10">
        <v>108.85</v>
      </c>
      <c r="H14" s="8">
        <f t="shared" ref="H14:H15" si="1">F14-D14</f>
        <v>-16</v>
      </c>
      <c r="I14" s="10">
        <f t="shared" ref="I14:I15" si="2">G14*H14</f>
        <v>-1741.6</v>
      </c>
    </row>
    <row r="15" spans="1:9" x14ac:dyDescent="0.25">
      <c r="A15" s="6">
        <f>A14+1</f>
        <v>2</v>
      </c>
      <c r="B15" s="8" t="s">
        <v>37</v>
      </c>
      <c r="C15" s="9">
        <v>42780</v>
      </c>
      <c r="D15" s="9">
        <f t="shared" si="0"/>
        <v>42809</v>
      </c>
      <c r="E15" s="8">
        <v>19</v>
      </c>
      <c r="F15" s="11">
        <v>42782</v>
      </c>
      <c r="G15" s="10">
        <v>195</v>
      </c>
      <c r="H15" s="8">
        <f t="shared" si="1"/>
        <v>-27</v>
      </c>
      <c r="I15" s="10">
        <f t="shared" si="2"/>
        <v>-5265</v>
      </c>
    </row>
    <row r="16" spans="1:9" x14ac:dyDescent="0.25">
      <c r="A16" s="6">
        <f>A15+1</f>
        <v>3</v>
      </c>
      <c r="B16" s="8" t="s">
        <v>38</v>
      </c>
      <c r="C16" s="9">
        <v>42795</v>
      </c>
      <c r="D16" s="9">
        <f t="shared" si="0"/>
        <v>42824</v>
      </c>
      <c r="E16" s="8">
        <v>43</v>
      </c>
      <c r="F16" s="30">
        <v>42818</v>
      </c>
      <c r="G16" s="10">
        <v>128.18</v>
      </c>
      <c r="H16" s="8">
        <f>F16-D16</f>
        <v>-6</v>
      </c>
      <c r="I16" s="10">
        <f>G16*H16</f>
        <v>-769.08</v>
      </c>
    </row>
    <row r="17" spans="1:14" x14ac:dyDescent="0.25">
      <c r="A17" s="6">
        <f t="shared" ref="A17:A80" si="3">A16+1</f>
        <v>4</v>
      </c>
      <c r="B17" s="12" t="s">
        <v>40</v>
      </c>
      <c r="C17" s="9">
        <v>42793</v>
      </c>
      <c r="D17" s="9">
        <f t="shared" si="0"/>
        <v>42822</v>
      </c>
      <c r="E17" s="8">
        <v>44</v>
      </c>
      <c r="F17" s="9">
        <v>42818</v>
      </c>
      <c r="G17" s="10">
        <v>1260</v>
      </c>
      <c r="H17" s="8">
        <f t="shared" ref="H17:H80" si="4">F17-D17</f>
        <v>-4</v>
      </c>
      <c r="I17" s="10">
        <f>G17*H17</f>
        <v>-5040</v>
      </c>
    </row>
    <row r="18" spans="1:14" x14ac:dyDescent="0.25">
      <c r="A18" s="6">
        <f t="shared" si="3"/>
        <v>5</v>
      </c>
      <c r="B18" s="8" t="s">
        <v>39</v>
      </c>
      <c r="C18" s="9">
        <v>42817</v>
      </c>
      <c r="D18" s="9">
        <f t="shared" si="0"/>
        <v>42846</v>
      </c>
      <c r="E18" s="8">
        <v>45</v>
      </c>
      <c r="F18" s="9">
        <v>42818</v>
      </c>
      <c r="G18" s="10">
        <v>570</v>
      </c>
      <c r="H18" s="8">
        <f t="shared" si="4"/>
        <v>-28</v>
      </c>
      <c r="I18" s="10">
        <f t="shared" ref="I18:I80" si="5">G18*H18</f>
        <v>-15960</v>
      </c>
    </row>
    <row r="19" spans="1:14" x14ac:dyDescent="0.25">
      <c r="A19" s="6">
        <f t="shared" si="3"/>
        <v>6</v>
      </c>
      <c r="B19" s="13" t="s">
        <v>39</v>
      </c>
      <c r="C19" s="11">
        <v>42817</v>
      </c>
      <c r="D19" s="11">
        <f t="shared" si="0"/>
        <v>42846</v>
      </c>
      <c r="E19" s="14">
        <v>46</v>
      </c>
      <c r="F19" s="11">
        <v>42818</v>
      </c>
      <c r="G19" s="15">
        <v>190</v>
      </c>
      <c r="H19" s="13">
        <f>F20-D19</f>
        <v>-28</v>
      </c>
      <c r="I19" s="16">
        <f>G20*H19</f>
        <v>-3080</v>
      </c>
    </row>
    <row r="20" spans="1:14" x14ac:dyDescent="0.25">
      <c r="A20" s="7">
        <f t="shared" si="3"/>
        <v>7</v>
      </c>
      <c r="B20" s="13" t="s">
        <v>116</v>
      </c>
      <c r="C20" s="11">
        <v>42818</v>
      </c>
      <c r="D20" s="11">
        <f t="shared" si="0"/>
        <v>42847</v>
      </c>
      <c r="E20" s="13">
        <v>47</v>
      </c>
      <c r="F20" s="11">
        <v>42818</v>
      </c>
      <c r="G20" s="16">
        <v>110</v>
      </c>
      <c r="H20" s="13">
        <f>F21-D20</f>
        <v>-28</v>
      </c>
      <c r="I20" s="16">
        <f>G21*H20</f>
        <v>-4760</v>
      </c>
    </row>
    <row r="21" spans="1:14" x14ac:dyDescent="0.25">
      <c r="A21" s="6">
        <f t="shared" si="3"/>
        <v>8</v>
      </c>
      <c r="B21" s="8" t="s">
        <v>118</v>
      </c>
      <c r="C21" s="9">
        <v>42819</v>
      </c>
      <c r="D21" s="9">
        <f t="shared" si="0"/>
        <v>42848</v>
      </c>
      <c r="E21" s="8">
        <v>48</v>
      </c>
      <c r="F21" s="9">
        <v>42819</v>
      </c>
      <c r="G21" s="10">
        <v>170</v>
      </c>
      <c r="H21" s="8">
        <f t="shared" si="4"/>
        <v>-29</v>
      </c>
      <c r="I21" s="10">
        <f t="shared" si="5"/>
        <v>-4930</v>
      </c>
    </row>
    <row r="22" spans="1:14" x14ac:dyDescent="0.25">
      <c r="A22" s="6">
        <f t="shared" si="3"/>
        <v>9</v>
      </c>
      <c r="B22" s="13" t="s">
        <v>117</v>
      </c>
      <c r="C22" s="11">
        <v>42819</v>
      </c>
      <c r="D22" s="11">
        <f t="shared" si="0"/>
        <v>42848</v>
      </c>
      <c r="E22" s="13">
        <v>49</v>
      </c>
      <c r="F22" s="11">
        <v>42819</v>
      </c>
      <c r="G22" s="16">
        <v>80</v>
      </c>
      <c r="H22" s="13">
        <f t="shared" si="4"/>
        <v>-29</v>
      </c>
      <c r="I22" s="16">
        <f t="shared" si="5"/>
        <v>-2320</v>
      </c>
    </row>
    <row r="23" spans="1:14" x14ac:dyDescent="0.25">
      <c r="A23" s="6">
        <f t="shared" si="3"/>
        <v>10</v>
      </c>
      <c r="B23" s="8" t="s">
        <v>41</v>
      </c>
      <c r="C23" s="9">
        <v>42769</v>
      </c>
      <c r="D23" s="9">
        <f t="shared" si="0"/>
        <v>42798</v>
      </c>
      <c r="E23" s="8">
        <v>52</v>
      </c>
      <c r="F23" s="30">
        <v>42843</v>
      </c>
      <c r="G23" s="10">
        <v>120.75</v>
      </c>
      <c r="H23" s="8">
        <f t="shared" si="4"/>
        <v>45</v>
      </c>
      <c r="I23" s="10">
        <f t="shared" si="5"/>
        <v>5433.75</v>
      </c>
    </row>
    <row r="24" spans="1:14" x14ac:dyDescent="0.25">
      <c r="A24" s="6">
        <f t="shared" si="3"/>
        <v>11</v>
      </c>
      <c r="B24" s="8" t="s">
        <v>41</v>
      </c>
      <c r="C24" s="9">
        <v>42769</v>
      </c>
      <c r="D24" s="9">
        <f t="shared" si="0"/>
        <v>42798</v>
      </c>
      <c r="E24" s="8">
        <v>53</v>
      </c>
      <c r="F24" s="9">
        <v>42843</v>
      </c>
      <c r="G24" s="10">
        <v>78.72</v>
      </c>
      <c r="H24" s="8">
        <f t="shared" si="4"/>
        <v>45</v>
      </c>
      <c r="I24" s="10">
        <f t="shared" si="5"/>
        <v>3542.4</v>
      </c>
    </row>
    <row r="25" spans="1:14" x14ac:dyDescent="0.25">
      <c r="A25" s="6">
        <f t="shared" si="3"/>
        <v>12</v>
      </c>
      <c r="B25" s="8" t="s">
        <v>41</v>
      </c>
      <c r="C25" s="9">
        <v>42769</v>
      </c>
      <c r="D25" s="9">
        <f t="shared" si="0"/>
        <v>42798</v>
      </c>
      <c r="E25" s="8">
        <v>54</v>
      </c>
      <c r="F25" s="9">
        <v>42843</v>
      </c>
      <c r="G25" s="10">
        <v>331.62</v>
      </c>
      <c r="H25" s="8">
        <f t="shared" si="4"/>
        <v>45</v>
      </c>
      <c r="I25" s="10">
        <f t="shared" si="5"/>
        <v>14922.9</v>
      </c>
    </row>
    <row r="26" spans="1:14" x14ac:dyDescent="0.25">
      <c r="A26" s="6">
        <f t="shared" si="3"/>
        <v>13</v>
      </c>
      <c r="B26" s="8" t="s">
        <v>41</v>
      </c>
      <c r="C26" s="9">
        <v>42769</v>
      </c>
      <c r="D26" s="9">
        <f t="shared" si="0"/>
        <v>42798</v>
      </c>
      <c r="E26" s="8">
        <v>55</v>
      </c>
      <c r="F26" s="9">
        <v>42843</v>
      </c>
      <c r="G26" s="10">
        <v>151.61000000000001</v>
      </c>
      <c r="H26" s="8">
        <f t="shared" si="4"/>
        <v>45</v>
      </c>
      <c r="I26" s="10">
        <f t="shared" si="5"/>
        <v>6822.4500000000007</v>
      </c>
    </row>
    <row r="27" spans="1:14" x14ac:dyDescent="0.25">
      <c r="A27" s="6">
        <f t="shared" si="3"/>
        <v>14</v>
      </c>
      <c r="B27" s="8" t="s">
        <v>41</v>
      </c>
      <c r="C27" s="9">
        <v>42769</v>
      </c>
      <c r="D27" s="9">
        <f t="shared" si="0"/>
        <v>42798</v>
      </c>
      <c r="E27" s="8">
        <v>56</v>
      </c>
      <c r="F27" s="9">
        <v>42843</v>
      </c>
      <c r="G27" s="10">
        <v>586.99</v>
      </c>
      <c r="H27" s="8">
        <f t="shared" si="4"/>
        <v>45</v>
      </c>
      <c r="I27" s="10">
        <f t="shared" si="5"/>
        <v>26414.55</v>
      </c>
    </row>
    <row r="28" spans="1:14" x14ac:dyDescent="0.25">
      <c r="A28" s="6">
        <f t="shared" si="3"/>
        <v>15</v>
      </c>
      <c r="B28" s="8" t="s">
        <v>41</v>
      </c>
      <c r="C28" s="9">
        <v>42769</v>
      </c>
      <c r="D28" s="9">
        <f t="shared" si="0"/>
        <v>42798</v>
      </c>
      <c r="E28" s="8">
        <v>57</v>
      </c>
      <c r="F28" s="9">
        <v>42843</v>
      </c>
      <c r="G28" s="10">
        <v>287.16000000000003</v>
      </c>
      <c r="H28" s="8">
        <f t="shared" si="4"/>
        <v>45</v>
      </c>
      <c r="I28" s="10">
        <f t="shared" si="5"/>
        <v>12922.2</v>
      </c>
      <c r="N28" s="2"/>
    </row>
    <row r="29" spans="1:14" x14ac:dyDescent="0.25">
      <c r="A29" s="6">
        <f t="shared" si="3"/>
        <v>16</v>
      </c>
      <c r="B29" s="8" t="s">
        <v>41</v>
      </c>
      <c r="C29" s="9">
        <v>42769</v>
      </c>
      <c r="D29" s="9">
        <f t="shared" si="0"/>
        <v>42798</v>
      </c>
      <c r="E29" s="8">
        <v>58</v>
      </c>
      <c r="F29" s="9">
        <v>42843</v>
      </c>
      <c r="G29" s="10">
        <v>188.91</v>
      </c>
      <c r="H29" s="8">
        <f t="shared" si="4"/>
        <v>45</v>
      </c>
      <c r="I29" s="10">
        <f t="shared" si="5"/>
        <v>8500.9500000000007</v>
      </c>
    </row>
    <row r="30" spans="1:14" x14ac:dyDescent="0.25">
      <c r="A30" s="6">
        <f t="shared" si="3"/>
        <v>17</v>
      </c>
      <c r="B30" s="8" t="s">
        <v>41</v>
      </c>
      <c r="C30" s="9">
        <v>42769</v>
      </c>
      <c r="D30" s="9">
        <f t="shared" si="0"/>
        <v>42798</v>
      </c>
      <c r="E30" s="8">
        <v>59</v>
      </c>
      <c r="F30" s="9">
        <v>42843</v>
      </c>
      <c r="G30" s="10">
        <v>175.46</v>
      </c>
      <c r="H30" s="8">
        <f t="shared" si="4"/>
        <v>45</v>
      </c>
      <c r="I30" s="10">
        <f t="shared" si="5"/>
        <v>7895.7000000000007</v>
      </c>
    </row>
    <row r="31" spans="1:14" x14ac:dyDescent="0.25">
      <c r="A31" s="6">
        <f t="shared" si="3"/>
        <v>18</v>
      </c>
      <c r="B31" s="8" t="s">
        <v>119</v>
      </c>
      <c r="C31" s="9">
        <v>42775</v>
      </c>
      <c r="D31" s="9">
        <f t="shared" si="0"/>
        <v>42804</v>
      </c>
      <c r="E31" s="8">
        <v>60</v>
      </c>
      <c r="F31" s="9">
        <v>42843</v>
      </c>
      <c r="G31" s="10">
        <v>345.45</v>
      </c>
      <c r="H31" s="8">
        <f t="shared" si="4"/>
        <v>39</v>
      </c>
      <c r="I31" s="10">
        <f t="shared" si="5"/>
        <v>13472.55</v>
      </c>
    </row>
    <row r="32" spans="1:14" ht="21" x14ac:dyDescent="0.25">
      <c r="A32" s="6">
        <f t="shared" si="3"/>
        <v>19</v>
      </c>
      <c r="B32" s="22" t="s">
        <v>42</v>
      </c>
      <c r="C32" s="9">
        <v>42791</v>
      </c>
      <c r="D32" s="9">
        <f t="shared" si="0"/>
        <v>42820</v>
      </c>
      <c r="E32" s="8">
        <v>61</v>
      </c>
      <c r="F32" s="9">
        <v>42843</v>
      </c>
      <c r="G32" s="10">
        <v>51</v>
      </c>
      <c r="H32" s="8">
        <f t="shared" si="4"/>
        <v>23</v>
      </c>
      <c r="I32" s="10">
        <f t="shared" si="5"/>
        <v>1173</v>
      </c>
    </row>
    <row r="33" spans="1:9" ht="21" x14ac:dyDescent="0.25">
      <c r="A33" s="6">
        <f t="shared" si="3"/>
        <v>20</v>
      </c>
      <c r="B33" s="22" t="s">
        <v>42</v>
      </c>
      <c r="C33" s="9">
        <v>42791</v>
      </c>
      <c r="D33" s="9">
        <f t="shared" si="0"/>
        <v>42820</v>
      </c>
      <c r="E33" s="8">
        <v>62</v>
      </c>
      <c r="F33" s="9">
        <v>42843</v>
      </c>
      <c r="G33" s="10">
        <v>70.5</v>
      </c>
      <c r="H33" s="8">
        <f t="shared" si="4"/>
        <v>23</v>
      </c>
      <c r="I33" s="10">
        <f t="shared" si="5"/>
        <v>1621.5</v>
      </c>
    </row>
    <row r="34" spans="1:9" x14ac:dyDescent="0.25">
      <c r="A34" s="6">
        <f t="shared" si="3"/>
        <v>21</v>
      </c>
      <c r="B34" s="8" t="s">
        <v>120</v>
      </c>
      <c r="C34" s="9">
        <v>42791</v>
      </c>
      <c r="D34" s="9">
        <f t="shared" si="0"/>
        <v>42820</v>
      </c>
      <c r="E34" s="8">
        <v>63</v>
      </c>
      <c r="F34" s="9">
        <v>42843</v>
      </c>
      <c r="G34" s="10">
        <v>454.55</v>
      </c>
      <c r="H34" s="8">
        <f t="shared" si="4"/>
        <v>23</v>
      </c>
      <c r="I34" s="10">
        <f t="shared" si="5"/>
        <v>10454.65</v>
      </c>
    </row>
    <row r="35" spans="1:9" x14ac:dyDescent="0.25">
      <c r="A35" s="6">
        <f t="shared" si="3"/>
        <v>22</v>
      </c>
      <c r="B35" s="8" t="s">
        <v>43</v>
      </c>
      <c r="C35" s="9">
        <v>42791</v>
      </c>
      <c r="D35" s="9">
        <f t="shared" si="0"/>
        <v>42820</v>
      </c>
      <c r="E35" s="8">
        <v>64</v>
      </c>
      <c r="F35" s="9">
        <v>42843</v>
      </c>
      <c r="G35" s="10">
        <v>34.659999999999997</v>
      </c>
      <c r="H35" s="8">
        <f t="shared" si="4"/>
        <v>23</v>
      </c>
      <c r="I35" s="10">
        <f t="shared" si="5"/>
        <v>797.18</v>
      </c>
    </row>
    <row r="36" spans="1:9" x14ac:dyDescent="0.25">
      <c r="A36" s="6">
        <f t="shared" si="3"/>
        <v>23</v>
      </c>
      <c r="B36" s="8" t="s">
        <v>44</v>
      </c>
      <c r="C36" s="9">
        <v>42791</v>
      </c>
      <c r="D36" s="9">
        <f t="shared" si="0"/>
        <v>42820</v>
      </c>
      <c r="E36" s="8">
        <v>65</v>
      </c>
      <c r="F36" s="9">
        <v>42843</v>
      </c>
      <c r="G36" s="10">
        <v>208.94</v>
      </c>
      <c r="H36" s="8">
        <f t="shared" si="4"/>
        <v>23</v>
      </c>
      <c r="I36" s="10">
        <f t="shared" si="5"/>
        <v>4805.62</v>
      </c>
    </row>
    <row r="37" spans="1:9" x14ac:dyDescent="0.25">
      <c r="A37" s="6">
        <f t="shared" si="3"/>
        <v>24</v>
      </c>
      <c r="B37" s="8" t="s">
        <v>45</v>
      </c>
      <c r="C37" s="9">
        <v>42791</v>
      </c>
      <c r="D37" s="9">
        <f t="shared" si="0"/>
        <v>42820</v>
      </c>
      <c r="E37" s="8">
        <v>66</v>
      </c>
      <c r="F37" s="9">
        <v>42843</v>
      </c>
      <c r="G37" s="10">
        <v>270.52999999999997</v>
      </c>
      <c r="H37" s="8">
        <f t="shared" si="4"/>
        <v>23</v>
      </c>
      <c r="I37" s="10">
        <f t="shared" si="5"/>
        <v>6222.19</v>
      </c>
    </row>
    <row r="38" spans="1:9" x14ac:dyDescent="0.25">
      <c r="A38" s="6">
        <f t="shared" si="3"/>
        <v>25</v>
      </c>
      <c r="B38" s="8" t="s">
        <v>46</v>
      </c>
      <c r="C38" s="9">
        <v>42805</v>
      </c>
      <c r="D38" s="9">
        <f t="shared" si="0"/>
        <v>42834</v>
      </c>
      <c r="E38" s="8">
        <v>67</v>
      </c>
      <c r="F38" s="9">
        <v>42843</v>
      </c>
      <c r="G38" s="10">
        <v>150.11000000000001</v>
      </c>
      <c r="H38" s="8">
        <f t="shared" si="4"/>
        <v>9</v>
      </c>
      <c r="I38" s="10">
        <f t="shared" si="5"/>
        <v>1350.9900000000002</v>
      </c>
    </row>
    <row r="39" spans="1:9" x14ac:dyDescent="0.25">
      <c r="A39" s="6">
        <f t="shared" si="3"/>
        <v>26</v>
      </c>
      <c r="B39" s="8" t="s">
        <v>47</v>
      </c>
      <c r="C39" s="9">
        <v>42805</v>
      </c>
      <c r="D39" s="9">
        <f t="shared" si="0"/>
        <v>42834</v>
      </c>
      <c r="E39" s="8">
        <v>68</v>
      </c>
      <c r="F39" s="9">
        <v>42843</v>
      </c>
      <c r="G39" s="10">
        <v>167.91</v>
      </c>
      <c r="H39" s="8">
        <f t="shared" si="4"/>
        <v>9</v>
      </c>
      <c r="I39" s="10">
        <f t="shared" si="5"/>
        <v>1511.19</v>
      </c>
    </row>
    <row r="40" spans="1:9" x14ac:dyDescent="0.25">
      <c r="A40" s="6">
        <f t="shared" si="3"/>
        <v>27</v>
      </c>
      <c r="B40" s="8" t="s">
        <v>48</v>
      </c>
      <c r="C40" s="9">
        <v>42805</v>
      </c>
      <c r="D40" s="9">
        <f t="shared" si="0"/>
        <v>42834</v>
      </c>
      <c r="E40" s="8">
        <v>69</v>
      </c>
      <c r="F40" s="9">
        <v>42843</v>
      </c>
      <c r="G40" s="10">
        <v>41</v>
      </c>
      <c r="H40" s="8">
        <f t="shared" si="4"/>
        <v>9</v>
      </c>
      <c r="I40" s="10">
        <f t="shared" si="5"/>
        <v>369</v>
      </c>
    </row>
    <row r="41" spans="1:9" x14ac:dyDescent="0.25">
      <c r="A41" s="6">
        <f t="shared" si="3"/>
        <v>28</v>
      </c>
      <c r="B41" s="8" t="s">
        <v>49</v>
      </c>
      <c r="C41" s="9">
        <v>42805</v>
      </c>
      <c r="D41" s="9">
        <f t="shared" si="0"/>
        <v>42834</v>
      </c>
      <c r="E41" s="8">
        <v>70</v>
      </c>
      <c r="F41" s="9">
        <v>42843</v>
      </c>
      <c r="G41" s="10">
        <v>37.61</v>
      </c>
      <c r="H41" s="8">
        <f t="shared" si="4"/>
        <v>9</v>
      </c>
      <c r="I41" s="10">
        <f t="shared" si="5"/>
        <v>338.49</v>
      </c>
    </row>
    <row r="42" spans="1:9" x14ac:dyDescent="0.25">
      <c r="A42" s="6">
        <f t="shared" si="3"/>
        <v>29</v>
      </c>
      <c r="B42" s="8" t="s">
        <v>50</v>
      </c>
      <c r="C42" s="9">
        <v>42805</v>
      </c>
      <c r="D42" s="9">
        <f t="shared" si="0"/>
        <v>42834</v>
      </c>
      <c r="E42" s="8">
        <v>71</v>
      </c>
      <c r="F42" s="9">
        <v>42843</v>
      </c>
      <c r="G42" s="10">
        <v>43.14</v>
      </c>
      <c r="H42" s="8">
        <f t="shared" si="4"/>
        <v>9</v>
      </c>
      <c r="I42" s="10">
        <f t="shared" si="5"/>
        <v>388.26</v>
      </c>
    </row>
    <row r="43" spans="1:9" x14ac:dyDescent="0.25">
      <c r="A43" s="6">
        <f t="shared" si="3"/>
        <v>30</v>
      </c>
      <c r="B43" s="8" t="s">
        <v>51</v>
      </c>
      <c r="C43" s="9">
        <v>42805</v>
      </c>
      <c r="D43" s="9">
        <f t="shared" si="0"/>
        <v>42834</v>
      </c>
      <c r="E43" s="8">
        <v>72</v>
      </c>
      <c r="F43" s="9">
        <v>42843</v>
      </c>
      <c r="G43" s="10">
        <v>135.02000000000001</v>
      </c>
      <c r="H43" s="8">
        <f t="shared" si="4"/>
        <v>9</v>
      </c>
      <c r="I43" s="17">
        <f t="shared" si="5"/>
        <v>1215.18</v>
      </c>
    </row>
    <row r="44" spans="1:9" x14ac:dyDescent="0.25">
      <c r="A44" s="6">
        <f t="shared" si="3"/>
        <v>31</v>
      </c>
      <c r="B44" s="8" t="s">
        <v>52</v>
      </c>
      <c r="C44" s="9">
        <v>42805</v>
      </c>
      <c r="D44" s="9">
        <f t="shared" si="0"/>
        <v>42834</v>
      </c>
      <c r="E44" s="8">
        <v>73</v>
      </c>
      <c r="F44" s="9">
        <v>42843</v>
      </c>
      <c r="G44" s="10">
        <v>340.25</v>
      </c>
      <c r="H44" s="8">
        <f t="shared" si="4"/>
        <v>9</v>
      </c>
      <c r="I44" s="17">
        <f t="shared" si="5"/>
        <v>3062.25</v>
      </c>
    </row>
    <row r="45" spans="1:9" x14ac:dyDescent="0.25">
      <c r="A45" s="6">
        <f t="shared" si="3"/>
        <v>32</v>
      </c>
      <c r="B45" s="8" t="s">
        <v>53</v>
      </c>
      <c r="C45" s="9">
        <v>42805</v>
      </c>
      <c r="D45" s="9">
        <f t="shared" si="0"/>
        <v>42834</v>
      </c>
      <c r="E45" s="8">
        <v>74</v>
      </c>
      <c r="F45" s="9">
        <v>42843</v>
      </c>
      <c r="G45" s="10">
        <v>531.17999999999995</v>
      </c>
      <c r="H45" s="8">
        <f t="shared" si="4"/>
        <v>9</v>
      </c>
      <c r="I45" s="17">
        <f t="shared" si="5"/>
        <v>4780.62</v>
      </c>
    </row>
    <row r="46" spans="1:9" x14ac:dyDescent="0.25">
      <c r="A46" s="6">
        <f t="shared" si="3"/>
        <v>33</v>
      </c>
      <c r="B46" s="8" t="s">
        <v>55</v>
      </c>
      <c r="C46" s="9">
        <v>42805</v>
      </c>
      <c r="D46" s="9">
        <f t="shared" si="0"/>
        <v>42834</v>
      </c>
      <c r="E46" s="8">
        <v>75</v>
      </c>
      <c r="F46" s="9">
        <v>42843</v>
      </c>
      <c r="G46" s="10">
        <v>255.61</v>
      </c>
      <c r="H46" s="8">
        <f t="shared" si="4"/>
        <v>9</v>
      </c>
      <c r="I46" s="17">
        <f t="shared" si="5"/>
        <v>2300.4900000000002</v>
      </c>
    </row>
    <row r="47" spans="1:9" x14ac:dyDescent="0.25">
      <c r="A47" s="6">
        <f t="shared" si="3"/>
        <v>34</v>
      </c>
      <c r="B47" s="8" t="s">
        <v>56</v>
      </c>
      <c r="C47" s="9">
        <v>42805</v>
      </c>
      <c r="D47" s="9">
        <f t="shared" si="0"/>
        <v>42834</v>
      </c>
      <c r="E47" s="8">
        <v>76</v>
      </c>
      <c r="F47" s="9">
        <v>42843</v>
      </c>
      <c r="G47" s="10">
        <v>297.27</v>
      </c>
      <c r="H47" s="8">
        <f t="shared" si="4"/>
        <v>9</v>
      </c>
      <c r="I47" s="17">
        <f t="shared" si="5"/>
        <v>2675.43</v>
      </c>
    </row>
    <row r="48" spans="1:9" x14ac:dyDescent="0.25">
      <c r="A48" s="6">
        <f t="shared" si="3"/>
        <v>35</v>
      </c>
      <c r="B48" s="8" t="s">
        <v>57</v>
      </c>
      <c r="C48" s="9">
        <v>42805</v>
      </c>
      <c r="D48" s="9">
        <f t="shared" si="0"/>
        <v>42834</v>
      </c>
      <c r="E48" s="8">
        <v>77</v>
      </c>
      <c r="F48" s="9">
        <v>42843</v>
      </c>
      <c r="G48" s="10">
        <v>169.56</v>
      </c>
      <c r="H48" s="8">
        <f t="shared" si="4"/>
        <v>9</v>
      </c>
      <c r="I48" s="17">
        <f t="shared" si="5"/>
        <v>1526.04</v>
      </c>
    </row>
    <row r="49" spans="1:9" x14ac:dyDescent="0.25">
      <c r="A49" s="6">
        <f t="shared" si="3"/>
        <v>36</v>
      </c>
      <c r="B49" s="8" t="s">
        <v>58</v>
      </c>
      <c r="C49" s="9">
        <v>42805</v>
      </c>
      <c r="D49" s="9">
        <f t="shared" si="0"/>
        <v>42834</v>
      </c>
      <c r="E49" s="8">
        <v>78</v>
      </c>
      <c r="F49" s="9">
        <v>42843</v>
      </c>
      <c r="G49" s="10">
        <v>558.6</v>
      </c>
      <c r="H49" s="8">
        <f t="shared" si="4"/>
        <v>9</v>
      </c>
      <c r="I49" s="17">
        <f t="shared" si="5"/>
        <v>5027.4000000000005</v>
      </c>
    </row>
    <row r="50" spans="1:9" x14ac:dyDescent="0.25">
      <c r="A50" s="6">
        <f t="shared" si="3"/>
        <v>37</v>
      </c>
      <c r="B50" s="8" t="s">
        <v>59</v>
      </c>
      <c r="C50" s="9">
        <v>42805</v>
      </c>
      <c r="D50" s="9">
        <f t="shared" si="0"/>
        <v>42834</v>
      </c>
      <c r="E50" s="8">
        <v>79</v>
      </c>
      <c r="F50" s="9">
        <v>42843</v>
      </c>
      <c r="G50" s="10">
        <v>333.47</v>
      </c>
      <c r="H50" s="8">
        <f t="shared" si="4"/>
        <v>9</v>
      </c>
      <c r="I50" s="17">
        <f t="shared" si="5"/>
        <v>3001.2300000000005</v>
      </c>
    </row>
    <row r="51" spans="1:9" x14ac:dyDescent="0.25">
      <c r="A51" s="6">
        <f t="shared" si="3"/>
        <v>38</v>
      </c>
      <c r="B51" s="8" t="s">
        <v>54</v>
      </c>
      <c r="C51" s="9">
        <v>42808</v>
      </c>
      <c r="D51" s="9">
        <f t="shared" si="0"/>
        <v>42837</v>
      </c>
      <c r="E51" s="8">
        <v>80</v>
      </c>
      <c r="F51" s="9">
        <v>42843</v>
      </c>
      <c r="G51" s="10">
        <v>452</v>
      </c>
      <c r="H51" s="8">
        <f t="shared" si="4"/>
        <v>6</v>
      </c>
      <c r="I51" s="17">
        <f t="shared" si="5"/>
        <v>2712</v>
      </c>
    </row>
    <row r="52" spans="1:9" x14ac:dyDescent="0.25">
      <c r="A52" s="6">
        <f t="shared" si="3"/>
        <v>39</v>
      </c>
      <c r="B52" s="18" t="s">
        <v>60</v>
      </c>
      <c r="C52" s="9">
        <v>42808</v>
      </c>
      <c r="D52" s="9">
        <f t="shared" si="0"/>
        <v>42837</v>
      </c>
      <c r="E52" s="8">
        <v>81</v>
      </c>
      <c r="F52" s="9">
        <v>42843</v>
      </c>
      <c r="G52" s="10">
        <v>950</v>
      </c>
      <c r="H52" s="8">
        <f t="shared" si="4"/>
        <v>6</v>
      </c>
      <c r="I52" s="17">
        <f t="shared" si="5"/>
        <v>5700</v>
      </c>
    </row>
    <row r="53" spans="1:9" x14ac:dyDescent="0.25">
      <c r="A53" s="6">
        <f t="shared" si="3"/>
        <v>40</v>
      </c>
      <c r="B53" s="8" t="s">
        <v>63</v>
      </c>
      <c r="C53" s="9">
        <v>42808</v>
      </c>
      <c r="D53" s="9">
        <f t="shared" si="0"/>
        <v>42837</v>
      </c>
      <c r="E53" s="8">
        <v>82</v>
      </c>
      <c r="F53" s="9">
        <v>42843</v>
      </c>
      <c r="G53" s="10">
        <v>208</v>
      </c>
      <c r="H53" s="8">
        <f t="shared" si="4"/>
        <v>6</v>
      </c>
      <c r="I53" s="17">
        <f t="shared" si="5"/>
        <v>1248</v>
      </c>
    </row>
    <row r="54" spans="1:9" x14ac:dyDescent="0.25">
      <c r="A54" s="6">
        <f t="shared" si="3"/>
        <v>41</v>
      </c>
      <c r="B54" s="8" t="s">
        <v>61</v>
      </c>
      <c r="C54" s="9">
        <v>42817</v>
      </c>
      <c r="D54" s="9">
        <f t="shared" si="0"/>
        <v>42846</v>
      </c>
      <c r="E54" s="8">
        <v>83</v>
      </c>
      <c r="F54" s="9">
        <v>42843</v>
      </c>
      <c r="G54" s="10">
        <v>72.66</v>
      </c>
      <c r="H54" s="8">
        <f t="shared" si="4"/>
        <v>-3</v>
      </c>
      <c r="I54" s="17">
        <f t="shared" si="5"/>
        <v>-217.98</v>
      </c>
    </row>
    <row r="55" spans="1:9" x14ac:dyDescent="0.25">
      <c r="A55" s="6">
        <f t="shared" si="3"/>
        <v>42</v>
      </c>
      <c r="B55" s="8" t="s">
        <v>62</v>
      </c>
      <c r="C55" s="9">
        <v>42817</v>
      </c>
      <c r="D55" s="9">
        <f t="shared" si="0"/>
        <v>42846</v>
      </c>
      <c r="E55" s="8">
        <v>84</v>
      </c>
      <c r="F55" s="9">
        <v>42843</v>
      </c>
      <c r="G55" s="10">
        <v>590.91</v>
      </c>
      <c r="H55" s="8">
        <f t="shared" si="4"/>
        <v>-3</v>
      </c>
      <c r="I55" s="17">
        <f t="shared" si="5"/>
        <v>-1772.73</v>
      </c>
    </row>
    <row r="56" spans="1:9" x14ac:dyDescent="0.25">
      <c r="A56" s="6">
        <f t="shared" si="3"/>
        <v>43</v>
      </c>
      <c r="B56" s="8" t="s">
        <v>64</v>
      </c>
      <c r="C56" s="9">
        <v>42819</v>
      </c>
      <c r="D56" s="9">
        <f t="shared" si="0"/>
        <v>42848</v>
      </c>
      <c r="E56" s="8">
        <v>85</v>
      </c>
      <c r="F56" s="9">
        <v>42843</v>
      </c>
      <c r="G56" s="10">
        <v>303.97000000000003</v>
      </c>
      <c r="H56" s="8">
        <f t="shared" si="4"/>
        <v>-5</v>
      </c>
      <c r="I56" s="17">
        <f t="shared" si="5"/>
        <v>-1519.8500000000001</v>
      </c>
    </row>
    <row r="57" spans="1:9" x14ac:dyDescent="0.25">
      <c r="A57" s="6">
        <f t="shared" si="3"/>
        <v>44</v>
      </c>
      <c r="B57" s="8" t="s">
        <v>65</v>
      </c>
      <c r="C57" s="9">
        <v>42822</v>
      </c>
      <c r="D57" s="9">
        <f t="shared" si="0"/>
        <v>42851</v>
      </c>
      <c r="E57" s="8">
        <v>86</v>
      </c>
      <c r="F57" s="9">
        <v>42843</v>
      </c>
      <c r="G57" s="10">
        <v>372.73</v>
      </c>
      <c r="H57" s="8">
        <f t="shared" si="4"/>
        <v>-8</v>
      </c>
      <c r="I57" s="8">
        <f t="shared" si="5"/>
        <v>-2981.84</v>
      </c>
    </row>
    <row r="58" spans="1:9" x14ac:dyDescent="0.25">
      <c r="A58" s="6">
        <f t="shared" si="3"/>
        <v>45</v>
      </c>
      <c r="B58" s="8" t="s">
        <v>66</v>
      </c>
      <c r="C58" s="9">
        <v>42829</v>
      </c>
      <c r="D58" s="9">
        <f t="shared" si="0"/>
        <v>42858</v>
      </c>
      <c r="E58" s="8">
        <v>87</v>
      </c>
      <c r="F58" s="9">
        <v>42843</v>
      </c>
      <c r="G58" s="10">
        <v>130.51</v>
      </c>
      <c r="H58" s="8">
        <f t="shared" si="4"/>
        <v>-15</v>
      </c>
      <c r="I58" s="17">
        <f t="shared" si="5"/>
        <v>-1957.6499999999999</v>
      </c>
    </row>
    <row r="59" spans="1:9" x14ac:dyDescent="0.25">
      <c r="A59" s="6">
        <f t="shared" si="3"/>
        <v>46</v>
      </c>
      <c r="B59" s="8" t="s">
        <v>67</v>
      </c>
      <c r="C59" s="9">
        <v>42829</v>
      </c>
      <c r="D59" s="9">
        <f>C59+29</f>
        <v>42858</v>
      </c>
      <c r="E59" s="8">
        <v>88</v>
      </c>
      <c r="F59" s="9">
        <v>42843</v>
      </c>
      <c r="G59" s="10">
        <v>151.35</v>
      </c>
      <c r="H59" s="8">
        <f>F59-D59</f>
        <v>-15</v>
      </c>
      <c r="I59" s="17">
        <f>G59*H59</f>
        <v>-2270.25</v>
      </c>
    </row>
    <row r="60" spans="1:9" x14ac:dyDescent="0.25">
      <c r="A60" s="6">
        <f t="shared" si="3"/>
        <v>47</v>
      </c>
      <c r="B60" s="8" t="s">
        <v>67</v>
      </c>
      <c r="C60" s="9">
        <v>42829</v>
      </c>
      <c r="D60" s="9">
        <f>C60+29</f>
        <v>42858</v>
      </c>
      <c r="E60" s="8">
        <v>89</v>
      </c>
      <c r="F60" s="9">
        <v>42843</v>
      </c>
      <c r="G60" s="10">
        <v>87.44</v>
      </c>
      <c r="H60" s="8">
        <f>F60-D60</f>
        <v>-15</v>
      </c>
      <c r="I60" s="17">
        <f>G60*H60</f>
        <v>-1311.6</v>
      </c>
    </row>
    <row r="61" spans="1:9" x14ac:dyDescent="0.25">
      <c r="A61" s="6">
        <f t="shared" si="3"/>
        <v>48</v>
      </c>
      <c r="B61" s="8" t="s">
        <v>67</v>
      </c>
      <c r="C61" s="9">
        <v>42829</v>
      </c>
      <c r="D61" s="9">
        <f>C61+29</f>
        <v>42858</v>
      </c>
      <c r="E61" s="8">
        <v>90</v>
      </c>
      <c r="F61" s="9">
        <v>42843</v>
      </c>
      <c r="G61" s="10">
        <v>376.93</v>
      </c>
      <c r="H61" s="8">
        <f>F61-D61</f>
        <v>-15</v>
      </c>
      <c r="I61" s="17">
        <f>G61*H61</f>
        <v>-5653.95</v>
      </c>
    </row>
    <row r="62" spans="1:9" x14ac:dyDescent="0.25">
      <c r="A62" s="6">
        <f t="shared" si="3"/>
        <v>49</v>
      </c>
      <c r="B62" s="8" t="s">
        <v>67</v>
      </c>
      <c r="C62" s="9">
        <v>42829</v>
      </c>
      <c r="D62" s="9">
        <f>C62+29</f>
        <v>42858</v>
      </c>
      <c r="E62" s="8">
        <v>91</v>
      </c>
      <c r="F62" s="9">
        <v>42843</v>
      </c>
      <c r="G62" s="10">
        <v>165.93</v>
      </c>
      <c r="H62" s="8">
        <f>F62-D62</f>
        <v>-15</v>
      </c>
      <c r="I62" s="17">
        <f>G62*H62</f>
        <v>-2488.9500000000003</v>
      </c>
    </row>
    <row r="63" spans="1:9" x14ac:dyDescent="0.25">
      <c r="A63" s="6">
        <f t="shared" si="3"/>
        <v>50</v>
      </c>
      <c r="B63" s="8" t="s">
        <v>67</v>
      </c>
      <c r="C63" s="9">
        <v>42829</v>
      </c>
      <c r="D63" s="9">
        <f t="shared" si="0"/>
        <v>42858</v>
      </c>
      <c r="E63" s="8">
        <v>92</v>
      </c>
      <c r="F63" s="9">
        <v>42843</v>
      </c>
      <c r="G63" s="10">
        <v>598.15</v>
      </c>
      <c r="H63" s="8">
        <f t="shared" si="4"/>
        <v>-15</v>
      </c>
      <c r="I63" s="17">
        <f t="shared" si="5"/>
        <v>-8972.25</v>
      </c>
    </row>
    <row r="64" spans="1:9" x14ac:dyDescent="0.25">
      <c r="A64" s="6">
        <f t="shared" si="3"/>
        <v>51</v>
      </c>
      <c r="B64" s="8" t="s">
        <v>67</v>
      </c>
      <c r="C64" s="9">
        <v>42829</v>
      </c>
      <c r="D64" s="9">
        <f t="shared" si="0"/>
        <v>42858</v>
      </c>
      <c r="E64" s="8">
        <v>93</v>
      </c>
      <c r="F64" s="9">
        <v>42843</v>
      </c>
      <c r="G64" s="10">
        <v>276.24</v>
      </c>
      <c r="H64" s="8">
        <f t="shared" si="4"/>
        <v>-15</v>
      </c>
      <c r="I64" s="17">
        <f t="shared" si="5"/>
        <v>-4143.6000000000004</v>
      </c>
    </row>
    <row r="65" spans="1:9" x14ac:dyDescent="0.25">
      <c r="A65" s="6">
        <f t="shared" si="3"/>
        <v>52</v>
      </c>
      <c r="B65" s="8" t="s">
        <v>67</v>
      </c>
      <c r="C65" s="9">
        <v>42829</v>
      </c>
      <c r="D65" s="9">
        <f t="shared" si="0"/>
        <v>42858</v>
      </c>
      <c r="E65" s="8">
        <v>94</v>
      </c>
      <c r="F65" s="9">
        <v>42843</v>
      </c>
      <c r="G65" s="10">
        <v>175.4</v>
      </c>
      <c r="H65" s="8">
        <f t="shared" si="4"/>
        <v>-15</v>
      </c>
      <c r="I65" s="17">
        <f t="shared" si="5"/>
        <v>-2631</v>
      </c>
    </row>
    <row r="66" spans="1:9" x14ac:dyDescent="0.25">
      <c r="A66" s="6">
        <f t="shared" si="3"/>
        <v>53</v>
      </c>
      <c r="B66" s="8" t="s">
        <v>67</v>
      </c>
      <c r="C66" s="9">
        <v>42829</v>
      </c>
      <c r="D66" s="9">
        <f t="shared" si="0"/>
        <v>42858</v>
      </c>
      <c r="E66" s="8">
        <v>95</v>
      </c>
      <c r="F66" s="9">
        <v>42843</v>
      </c>
      <c r="G66" s="10">
        <v>265.06</v>
      </c>
      <c r="H66" s="8">
        <f t="shared" si="4"/>
        <v>-15</v>
      </c>
      <c r="I66" s="17">
        <f t="shared" si="5"/>
        <v>-3975.9</v>
      </c>
    </row>
    <row r="67" spans="1:9" x14ac:dyDescent="0.25">
      <c r="A67" s="6">
        <f t="shared" si="3"/>
        <v>54</v>
      </c>
      <c r="B67" s="8" t="s">
        <v>68</v>
      </c>
      <c r="C67" s="9">
        <v>42829</v>
      </c>
      <c r="D67" s="9">
        <f t="shared" si="0"/>
        <v>42858</v>
      </c>
      <c r="E67" s="8">
        <v>96</v>
      </c>
      <c r="F67" s="9">
        <v>42843</v>
      </c>
      <c r="G67" s="10">
        <v>200</v>
      </c>
      <c r="H67" s="8">
        <f t="shared" si="4"/>
        <v>-15</v>
      </c>
      <c r="I67" s="17">
        <f t="shared" si="5"/>
        <v>-3000</v>
      </c>
    </row>
    <row r="68" spans="1:9" x14ac:dyDescent="0.25">
      <c r="A68" s="6">
        <f t="shared" si="3"/>
        <v>55</v>
      </c>
      <c r="B68" s="8" t="s">
        <v>69</v>
      </c>
      <c r="C68" s="9">
        <v>42843</v>
      </c>
      <c r="D68" s="9">
        <f t="shared" si="0"/>
        <v>42872</v>
      </c>
      <c r="E68" s="8">
        <v>97</v>
      </c>
      <c r="F68" s="9">
        <v>42843</v>
      </c>
      <c r="G68" s="10">
        <v>454.92</v>
      </c>
      <c r="H68" s="8">
        <f t="shared" si="4"/>
        <v>-29</v>
      </c>
      <c r="I68" s="17">
        <f t="shared" si="5"/>
        <v>-13192.68</v>
      </c>
    </row>
    <row r="69" spans="1:9" x14ac:dyDescent="0.25">
      <c r="A69" s="6">
        <f t="shared" si="3"/>
        <v>56</v>
      </c>
      <c r="B69" s="18" t="s">
        <v>70</v>
      </c>
      <c r="C69" s="9">
        <v>42822</v>
      </c>
      <c r="D69" s="9">
        <f t="shared" si="0"/>
        <v>42851</v>
      </c>
      <c r="E69" s="8">
        <v>98</v>
      </c>
      <c r="F69" s="9">
        <v>42843</v>
      </c>
      <c r="G69" s="10">
        <v>72</v>
      </c>
      <c r="H69" s="8">
        <f t="shared" si="4"/>
        <v>-8</v>
      </c>
      <c r="I69" s="17">
        <f t="shared" si="5"/>
        <v>-576</v>
      </c>
    </row>
    <row r="70" spans="1:9" x14ac:dyDescent="0.25">
      <c r="A70" s="6">
        <f t="shared" si="3"/>
        <v>57</v>
      </c>
      <c r="B70" s="8" t="s">
        <v>71</v>
      </c>
      <c r="C70" s="9">
        <v>42839</v>
      </c>
      <c r="D70" s="9">
        <f t="shared" si="0"/>
        <v>42868</v>
      </c>
      <c r="E70" s="8">
        <v>99</v>
      </c>
      <c r="F70" s="9">
        <v>42843</v>
      </c>
      <c r="G70" s="10">
        <v>98.21</v>
      </c>
      <c r="H70" s="8">
        <f t="shared" si="4"/>
        <v>-25</v>
      </c>
      <c r="I70" s="17">
        <f t="shared" si="5"/>
        <v>-2455.25</v>
      </c>
    </row>
    <row r="71" spans="1:9" x14ac:dyDescent="0.25">
      <c r="A71" s="6">
        <f t="shared" si="3"/>
        <v>58</v>
      </c>
      <c r="B71" s="8" t="s">
        <v>72</v>
      </c>
      <c r="C71" s="9">
        <v>42836</v>
      </c>
      <c r="D71" s="9">
        <f t="shared" si="0"/>
        <v>42865</v>
      </c>
      <c r="E71" s="8">
        <v>100</v>
      </c>
      <c r="F71" s="9">
        <v>42843</v>
      </c>
      <c r="G71" s="10">
        <v>20</v>
      </c>
      <c r="H71" s="8">
        <f t="shared" si="4"/>
        <v>-22</v>
      </c>
      <c r="I71" s="17">
        <f t="shared" si="5"/>
        <v>-440</v>
      </c>
    </row>
    <row r="72" spans="1:9" x14ac:dyDescent="0.25">
      <c r="A72" s="6">
        <f t="shared" si="3"/>
        <v>59</v>
      </c>
      <c r="B72" s="8" t="s">
        <v>72</v>
      </c>
      <c r="C72" s="9">
        <v>42836</v>
      </c>
      <c r="D72" s="9">
        <f t="shared" si="0"/>
        <v>42865</v>
      </c>
      <c r="E72" s="8">
        <v>101</v>
      </c>
      <c r="F72" s="9">
        <v>42843</v>
      </c>
      <c r="G72" s="10">
        <v>550</v>
      </c>
      <c r="H72" s="8">
        <f t="shared" si="4"/>
        <v>-22</v>
      </c>
      <c r="I72" s="17">
        <f t="shared" si="5"/>
        <v>-12100</v>
      </c>
    </row>
    <row r="73" spans="1:9" x14ac:dyDescent="0.25">
      <c r="A73" s="6">
        <f t="shared" si="3"/>
        <v>60</v>
      </c>
      <c r="B73" s="23" t="s">
        <v>73</v>
      </c>
      <c r="C73" s="11">
        <v>42723</v>
      </c>
      <c r="D73" s="11">
        <f t="shared" si="0"/>
        <v>42752</v>
      </c>
      <c r="E73" s="13">
        <v>11</v>
      </c>
      <c r="F73" s="11">
        <v>42844</v>
      </c>
      <c r="G73" s="16">
        <v>94</v>
      </c>
      <c r="H73" s="13">
        <f t="shared" si="4"/>
        <v>92</v>
      </c>
      <c r="I73" s="24">
        <f t="shared" si="5"/>
        <v>8648</v>
      </c>
    </row>
    <row r="74" spans="1:9" x14ac:dyDescent="0.25">
      <c r="A74" s="6">
        <f t="shared" si="3"/>
        <v>61</v>
      </c>
      <c r="B74" s="8" t="s">
        <v>74</v>
      </c>
      <c r="C74" s="9">
        <v>42769</v>
      </c>
      <c r="D74" s="9">
        <f t="shared" si="0"/>
        <v>42798</v>
      </c>
      <c r="E74" s="8">
        <v>20</v>
      </c>
      <c r="F74" s="9">
        <v>42844</v>
      </c>
      <c r="G74" s="10">
        <v>601.85</v>
      </c>
      <c r="H74" s="8">
        <f t="shared" si="4"/>
        <v>46</v>
      </c>
      <c r="I74" s="17">
        <f t="shared" si="5"/>
        <v>27685.100000000002</v>
      </c>
    </row>
    <row r="75" spans="1:9" ht="21" x14ac:dyDescent="0.25">
      <c r="A75" s="6">
        <f t="shared" si="3"/>
        <v>62</v>
      </c>
      <c r="B75" s="22" t="s">
        <v>75</v>
      </c>
      <c r="C75" s="9">
        <v>42769</v>
      </c>
      <c r="D75" s="9">
        <f t="shared" si="0"/>
        <v>42798</v>
      </c>
      <c r="E75" s="8">
        <v>50</v>
      </c>
      <c r="F75" s="9">
        <v>42844</v>
      </c>
      <c r="G75" s="10">
        <v>120.48</v>
      </c>
      <c r="H75" s="8">
        <f t="shared" si="4"/>
        <v>46</v>
      </c>
      <c r="I75" s="17">
        <f t="shared" si="5"/>
        <v>5542.08</v>
      </c>
    </row>
    <row r="76" spans="1:9" x14ac:dyDescent="0.25">
      <c r="A76" s="6">
        <f t="shared" si="3"/>
        <v>63</v>
      </c>
      <c r="B76" s="8" t="s">
        <v>76</v>
      </c>
      <c r="C76" s="9">
        <v>42844</v>
      </c>
      <c r="D76" s="9">
        <f t="shared" si="0"/>
        <v>42873</v>
      </c>
      <c r="E76" s="8">
        <v>102</v>
      </c>
      <c r="F76" s="9">
        <v>42844</v>
      </c>
      <c r="G76" s="10">
        <v>18.18</v>
      </c>
      <c r="H76" s="8">
        <f t="shared" si="4"/>
        <v>-29</v>
      </c>
      <c r="I76" s="17">
        <f t="shared" si="5"/>
        <v>-527.22</v>
      </c>
    </row>
    <row r="77" spans="1:9" x14ac:dyDescent="0.25">
      <c r="A77" s="6">
        <f t="shared" si="3"/>
        <v>64</v>
      </c>
      <c r="B77" s="8" t="s">
        <v>77</v>
      </c>
      <c r="C77" s="9">
        <v>42853</v>
      </c>
      <c r="D77" s="9">
        <f t="shared" ref="D77:D140" si="6">C77+29</f>
        <v>42882</v>
      </c>
      <c r="E77" s="8">
        <v>154</v>
      </c>
      <c r="F77" s="30">
        <v>42930</v>
      </c>
      <c r="G77" s="10">
        <v>727.27</v>
      </c>
      <c r="H77" s="8">
        <f t="shared" si="4"/>
        <v>48</v>
      </c>
      <c r="I77" s="17">
        <f t="shared" si="5"/>
        <v>34908.959999999999</v>
      </c>
    </row>
    <row r="78" spans="1:9" x14ac:dyDescent="0.25">
      <c r="A78" s="6">
        <f t="shared" si="3"/>
        <v>65</v>
      </c>
      <c r="B78" s="8" t="s">
        <v>5</v>
      </c>
      <c r="C78" s="9">
        <v>42853</v>
      </c>
      <c r="D78" s="9">
        <f t="shared" si="6"/>
        <v>42882</v>
      </c>
      <c r="E78" s="8">
        <v>155</v>
      </c>
      <c r="F78" s="9">
        <v>42930</v>
      </c>
      <c r="G78" s="10">
        <v>60</v>
      </c>
      <c r="H78" s="8">
        <f t="shared" si="4"/>
        <v>48</v>
      </c>
      <c r="I78" s="17">
        <f t="shared" si="5"/>
        <v>2880</v>
      </c>
    </row>
    <row r="79" spans="1:9" x14ac:dyDescent="0.25">
      <c r="A79" s="6">
        <f t="shared" si="3"/>
        <v>66</v>
      </c>
      <c r="B79" s="8" t="s">
        <v>121</v>
      </c>
      <c r="C79" s="9">
        <v>42853</v>
      </c>
      <c r="D79" s="9">
        <f t="shared" si="6"/>
        <v>42882</v>
      </c>
      <c r="E79" s="8">
        <v>156</v>
      </c>
      <c r="F79" s="9">
        <v>42930</v>
      </c>
      <c r="G79" s="10">
        <v>251.53</v>
      </c>
      <c r="H79" s="8">
        <f t="shared" si="4"/>
        <v>48</v>
      </c>
      <c r="I79" s="17">
        <f t="shared" si="5"/>
        <v>12073.44</v>
      </c>
    </row>
    <row r="80" spans="1:9" x14ac:dyDescent="0.25">
      <c r="A80" s="6">
        <f t="shared" si="3"/>
        <v>67</v>
      </c>
      <c r="B80" s="8" t="s">
        <v>6</v>
      </c>
      <c r="C80" s="9">
        <v>42853</v>
      </c>
      <c r="D80" s="9">
        <f t="shared" si="6"/>
        <v>42882</v>
      </c>
      <c r="E80" s="8">
        <v>157</v>
      </c>
      <c r="F80" s="9">
        <v>42930</v>
      </c>
      <c r="G80" s="10">
        <v>300</v>
      </c>
      <c r="H80" s="8">
        <f t="shared" si="4"/>
        <v>48</v>
      </c>
      <c r="I80" s="8">
        <f t="shared" si="5"/>
        <v>14400</v>
      </c>
    </row>
    <row r="81" spans="1:9" x14ac:dyDescent="0.25">
      <c r="A81" s="6">
        <f t="shared" ref="A81:A144" si="7">A80+1</f>
        <v>68</v>
      </c>
      <c r="B81" s="8" t="s">
        <v>79</v>
      </c>
      <c r="C81" s="9">
        <v>42853</v>
      </c>
      <c r="D81" s="9">
        <f t="shared" si="6"/>
        <v>42882</v>
      </c>
      <c r="E81" s="8">
        <v>158</v>
      </c>
      <c r="F81" s="9">
        <v>42930</v>
      </c>
      <c r="G81" s="10">
        <v>411.5</v>
      </c>
      <c r="H81" s="8">
        <f t="shared" ref="H81:H142" si="8">F81-D81</f>
        <v>48</v>
      </c>
      <c r="I81" s="8">
        <f t="shared" ref="I81:I143" si="9">G81*H81</f>
        <v>19752</v>
      </c>
    </row>
    <row r="82" spans="1:9" x14ac:dyDescent="0.25">
      <c r="A82" s="6">
        <f t="shared" si="7"/>
        <v>69</v>
      </c>
      <c r="B82" s="8" t="s">
        <v>78</v>
      </c>
      <c r="C82" s="9">
        <v>42853</v>
      </c>
      <c r="D82" s="9">
        <f t="shared" si="6"/>
        <v>42882</v>
      </c>
      <c r="E82" s="8">
        <v>159</v>
      </c>
      <c r="F82" s="9">
        <v>42930</v>
      </c>
      <c r="G82" s="10">
        <v>32.79</v>
      </c>
      <c r="H82" s="8">
        <f t="shared" si="8"/>
        <v>48</v>
      </c>
      <c r="I82" s="8">
        <f t="shared" si="9"/>
        <v>1573.92</v>
      </c>
    </row>
    <row r="83" spans="1:9" x14ac:dyDescent="0.25">
      <c r="A83" s="6">
        <f t="shared" si="7"/>
        <v>70</v>
      </c>
      <c r="B83" s="8" t="s">
        <v>7</v>
      </c>
      <c r="C83" s="9">
        <v>42873</v>
      </c>
      <c r="D83" s="9">
        <f t="shared" si="6"/>
        <v>42902</v>
      </c>
      <c r="E83" s="8">
        <v>160</v>
      </c>
      <c r="F83" s="9">
        <v>42930</v>
      </c>
      <c r="G83" s="10">
        <v>39.659999999999997</v>
      </c>
      <c r="H83" s="8">
        <f t="shared" si="8"/>
        <v>28</v>
      </c>
      <c r="I83" s="8">
        <f t="shared" si="9"/>
        <v>1110.48</v>
      </c>
    </row>
    <row r="84" spans="1:9" x14ac:dyDescent="0.25">
      <c r="A84" s="6">
        <f t="shared" si="7"/>
        <v>71</v>
      </c>
      <c r="B84" s="8" t="s">
        <v>8</v>
      </c>
      <c r="C84" s="9">
        <v>42873</v>
      </c>
      <c r="D84" s="9">
        <f t="shared" si="6"/>
        <v>42902</v>
      </c>
      <c r="E84" s="8">
        <v>161</v>
      </c>
      <c r="F84" s="9">
        <v>42930</v>
      </c>
      <c r="G84" s="10">
        <v>168.66</v>
      </c>
      <c r="H84" s="8">
        <f t="shared" si="8"/>
        <v>28</v>
      </c>
      <c r="I84" s="8">
        <f t="shared" si="9"/>
        <v>4722.4799999999996</v>
      </c>
    </row>
    <row r="85" spans="1:9" x14ac:dyDescent="0.25">
      <c r="A85" s="6">
        <f t="shared" si="7"/>
        <v>72</v>
      </c>
      <c r="B85" s="8" t="s">
        <v>9</v>
      </c>
      <c r="C85" s="9">
        <v>42873</v>
      </c>
      <c r="D85" s="9">
        <f t="shared" si="6"/>
        <v>42902</v>
      </c>
      <c r="E85" s="8">
        <v>162</v>
      </c>
      <c r="F85" s="9">
        <v>42930</v>
      </c>
      <c r="G85" s="10">
        <v>34.619999999999997</v>
      </c>
      <c r="H85" s="8">
        <f t="shared" si="8"/>
        <v>28</v>
      </c>
      <c r="I85" s="8">
        <f t="shared" si="9"/>
        <v>969.3599999999999</v>
      </c>
    </row>
    <row r="86" spans="1:9" x14ac:dyDescent="0.25">
      <c r="A86" s="6">
        <f t="shared" si="7"/>
        <v>73</v>
      </c>
      <c r="B86" s="8" t="s">
        <v>10</v>
      </c>
      <c r="C86" s="9">
        <v>42873</v>
      </c>
      <c r="D86" s="9">
        <f t="shared" si="6"/>
        <v>42902</v>
      </c>
      <c r="E86" s="8">
        <v>163</v>
      </c>
      <c r="F86" s="9">
        <v>42930</v>
      </c>
      <c r="G86" s="10">
        <v>49.83</v>
      </c>
      <c r="H86" s="8">
        <f t="shared" si="8"/>
        <v>28</v>
      </c>
      <c r="I86" s="8">
        <f t="shared" si="9"/>
        <v>1395.24</v>
      </c>
    </row>
    <row r="87" spans="1:9" x14ac:dyDescent="0.25">
      <c r="A87" s="6">
        <f t="shared" si="7"/>
        <v>74</v>
      </c>
      <c r="B87" s="8" t="s">
        <v>11</v>
      </c>
      <c r="C87" s="9">
        <v>42873</v>
      </c>
      <c r="D87" s="9">
        <f t="shared" si="6"/>
        <v>42902</v>
      </c>
      <c r="E87" s="8">
        <v>164</v>
      </c>
      <c r="F87" s="9">
        <v>42930</v>
      </c>
      <c r="G87" s="10">
        <v>243.36</v>
      </c>
      <c r="H87" s="8">
        <f t="shared" si="8"/>
        <v>28</v>
      </c>
      <c r="I87" s="8">
        <f t="shared" si="9"/>
        <v>6814.08</v>
      </c>
    </row>
    <row r="88" spans="1:9" x14ac:dyDescent="0.25">
      <c r="A88" s="6">
        <f t="shared" si="7"/>
        <v>75</v>
      </c>
      <c r="B88" s="8" t="s">
        <v>12</v>
      </c>
      <c r="C88" s="9">
        <v>42873</v>
      </c>
      <c r="D88" s="9">
        <f t="shared" si="6"/>
        <v>42902</v>
      </c>
      <c r="E88" s="8">
        <v>165</v>
      </c>
      <c r="F88" s="9">
        <v>42930</v>
      </c>
      <c r="G88" s="10">
        <v>76</v>
      </c>
      <c r="H88" s="8">
        <f t="shared" si="8"/>
        <v>28</v>
      </c>
      <c r="I88" s="8">
        <f t="shared" si="9"/>
        <v>2128</v>
      </c>
    </row>
    <row r="89" spans="1:9" x14ac:dyDescent="0.25">
      <c r="A89" s="6">
        <f t="shared" si="7"/>
        <v>76</v>
      </c>
      <c r="B89" s="8" t="s">
        <v>80</v>
      </c>
      <c r="C89" s="9">
        <v>42873</v>
      </c>
      <c r="D89" s="9">
        <f t="shared" si="6"/>
        <v>42902</v>
      </c>
      <c r="E89" s="8">
        <v>166</v>
      </c>
      <c r="F89" s="9">
        <v>42930</v>
      </c>
      <c r="G89" s="10">
        <v>650</v>
      </c>
      <c r="H89" s="8">
        <f t="shared" si="8"/>
        <v>28</v>
      </c>
      <c r="I89" s="8">
        <f t="shared" si="9"/>
        <v>18200</v>
      </c>
    </row>
    <row r="90" spans="1:9" x14ac:dyDescent="0.25">
      <c r="A90" s="6">
        <f t="shared" si="7"/>
        <v>77</v>
      </c>
      <c r="B90" s="8" t="s">
        <v>81</v>
      </c>
      <c r="C90" s="9">
        <v>42873</v>
      </c>
      <c r="D90" s="9">
        <f t="shared" si="6"/>
        <v>42902</v>
      </c>
      <c r="E90" s="8">
        <v>167</v>
      </c>
      <c r="F90" s="9">
        <v>42930</v>
      </c>
      <c r="G90" s="10">
        <v>600</v>
      </c>
      <c r="H90" s="8">
        <f t="shared" si="8"/>
        <v>28</v>
      </c>
      <c r="I90" s="8">
        <f t="shared" si="9"/>
        <v>16800</v>
      </c>
    </row>
    <row r="91" spans="1:9" x14ac:dyDescent="0.25">
      <c r="A91" s="6">
        <f t="shared" si="7"/>
        <v>78</v>
      </c>
      <c r="B91" s="8" t="s">
        <v>82</v>
      </c>
      <c r="C91" s="9">
        <v>42873</v>
      </c>
      <c r="D91" s="9">
        <f t="shared" si="6"/>
        <v>42902</v>
      </c>
      <c r="E91" s="8">
        <v>168</v>
      </c>
      <c r="F91" s="9">
        <v>42930</v>
      </c>
      <c r="G91" s="10">
        <v>400</v>
      </c>
      <c r="H91" s="8">
        <f t="shared" si="8"/>
        <v>28</v>
      </c>
      <c r="I91" s="8">
        <f t="shared" si="9"/>
        <v>11200</v>
      </c>
    </row>
    <row r="92" spans="1:9" x14ac:dyDescent="0.25">
      <c r="A92" s="6">
        <f t="shared" si="7"/>
        <v>79</v>
      </c>
      <c r="B92" s="8" t="s">
        <v>83</v>
      </c>
      <c r="C92" s="9">
        <v>42873</v>
      </c>
      <c r="D92" s="9">
        <f t="shared" si="6"/>
        <v>42902</v>
      </c>
      <c r="E92" s="8">
        <v>169</v>
      </c>
      <c r="F92" s="9">
        <v>42930</v>
      </c>
      <c r="G92" s="10">
        <v>540</v>
      </c>
      <c r="H92" s="8">
        <f t="shared" si="8"/>
        <v>28</v>
      </c>
      <c r="I92" s="8">
        <f t="shared" si="9"/>
        <v>15120</v>
      </c>
    </row>
    <row r="93" spans="1:9" x14ac:dyDescent="0.25">
      <c r="A93" s="6">
        <f t="shared" si="7"/>
        <v>80</v>
      </c>
      <c r="B93" s="8" t="s">
        <v>84</v>
      </c>
      <c r="C93" s="9">
        <v>42873</v>
      </c>
      <c r="D93" s="9">
        <f t="shared" si="6"/>
        <v>42902</v>
      </c>
      <c r="E93" s="8">
        <v>170</v>
      </c>
      <c r="F93" s="9">
        <v>42930</v>
      </c>
      <c r="G93" s="10">
        <v>260</v>
      </c>
      <c r="H93" s="8">
        <f t="shared" si="8"/>
        <v>28</v>
      </c>
      <c r="I93" s="8">
        <f t="shared" si="9"/>
        <v>7280</v>
      </c>
    </row>
    <row r="94" spans="1:9" x14ac:dyDescent="0.25">
      <c r="A94" s="6">
        <f t="shared" si="7"/>
        <v>81</v>
      </c>
      <c r="B94" s="8" t="s">
        <v>111</v>
      </c>
      <c r="C94" s="9">
        <v>42873</v>
      </c>
      <c r="D94" s="9">
        <f t="shared" si="6"/>
        <v>42902</v>
      </c>
      <c r="E94" s="8">
        <v>171</v>
      </c>
      <c r="F94" s="9">
        <v>42930</v>
      </c>
      <c r="G94" s="10">
        <v>800</v>
      </c>
      <c r="H94" s="8">
        <f t="shared" si="8"/>
        <v>28</v>
      </c>
      <c r="I94" s="8">
        <f t="shared" si="9"/>
        <v>22400</v>
      </c>
    </row>
    <row r="95" spans="1:9" x14ac:dyDescent="0.25">
      <c r="A95" s="6">
        <f t="shared" si="7"/>
        <v>82</v>
      </c>
      <c r="B95" s="13" t="s">
        <v>85</v>
      </c>
      <c r="C95" s="11">
        <v>42875</v>
      </c>
      <c r="D95" s="11">
        <f t="shared" si="6"/>
        <v>42904</v>
      </c>
      <c r="E95" s="13">
        <v>172</v>
      </c>
      <c r="F95" s="11">
        <v>42930</v>
      </c>
      <c r="G95" s="16">
        <v>250</v>
      </c>
      <c r="H95" s="13">
        <f t="shared" si="8"/>
        <v>26</v>
      </c>
      <c r="I95" s="13">
        <f t="shared" si="9"/>
        <v>6500</v>
      </c>
    </row>
    <row r="96" spans="1:9" x14ac:dyDescent="0.25">
      <c r="A96" s="6">
        <f t="shared" si="7"/>
        <v>83</v>
      </c>
      <c r="B96" s="8" t="s">
        <v>122</v>
      </c>
      <c r="C96" s="9">
        <v>42889</v>
      </c>
      <c r="D96" s="9">
        <f t="shared" si="6"/>
        <v>42918</v>
      </c>
      <c r="E96" s="8">
        <v>173</v>
      </c>
      <c r="F96" s="9">
        <v>42930</v>
      </c>
      <c r="G96" s="10">
        <v>106.48</v>
      </c>
      <c r="H96" s="8">
        <f t="shared" si="8"/>
        <v>12</v>
      </c>
      <c r="I96" s="8">
        <f t="shared" si="9"/>
        <v>1277.76</v>
      </c>
    </row>
    <row r="97" spans="1:10" x14ac:dyDescent="0.25">
      <c r="A97" s="6">
        <f t="shared" si="7"/>
        <v>84</v>
      </c>
      <c r="B97" s="8" t="s">
        <v>13</v>
      </c>
      <c r="C97" s="9">
        <v>42889</v>
      </c>
      <c r="D97" s="9">
        <f t="shared" si="6"/>
        <v>42918</v>
      </c>
      <c r="E97" s="8">
        <v>174</v>
      </c>
      <c r="F97" s="9">
        <v>42930</v>
      </c>
      <c r="G97" s="10">
        <v>150</v>
      </c>
      <c r="H97" s="8">
        <f t="shared" si="8"/>
        <v>12</v>
      </c>
      <c r="I97" s="8">
        <f t="shared" si="9"/>
        <v>1800</v>
      </c>
    </row>
    <row r="98" spans="1:10" x14ac:dyDescent="0.25">
      <c r="A98" s="6">
        <f t="shared" si="7"/>
        <v>85</v>
      </c>
      <c r="B98" s="8" t="s">
        <v>14</v>
      </c>
      <c r="C98" s="9">
        <v>42889</v>
      </c>
      <c r="D98" s="9">
        <f t="shared" si="6"/>
        <v>42918</v>
      </c>
      <c r="E98" s="8">
        <v>175</v>
      </c>
      <c r="F98" s="9">
        <v>42930</v>
      </c>
      <c r="G98" s="10">
        <v>185</v>
      </c>
      <c r="H98" s="8">
        <f t="shared" si="8"/>
        <v>12</v>
      </c>
      <c r="I98" s="8">
        <f t="shared" si="9"/>
        <v>2220</v>
      </c>
    </row>
    <row r="99" spans="1:10" x14ac:dyDescent="0.25">
      <c r="A99" s="6">
        <f t="shared" si="7"/>
        <v>86</v>
      </c>
      <c r="B99" s="8" t="s">
        <v>15</v>
      </c>
      <c r="C99" s="9">
        <v>42892</v>
      </c>
      <c r="D99" s="9">
        <f t="shared" si="6"/>
        <v>42921</v>
      </c>
      <c r="E99" s="8">
        <v>176</v>
      </c>
      <c r="F99" s="9">
        <v>42930</v>
      </c>
      <c r="G99" s="10">
        <v>800</v>
      </c>
      <c r="H99" s="8">
        <f t="shared" si="8"/>
        <v>9</v>
      </c>
      <c r="I99" s="8">
        <f t="shared" si="9"/>
        <v>7200</v>
      </c>
    </row>
    <row r="100" spans="1:10" x14ac:dyDescent="0.25">
      <c r="A100" s="6">
        <f t="shared" si="7"/>
        <v>87</v>
      </c>
      <c r="B100" s="8" t="s">
        <v>16</v>
      </c>
      <c r="C100" s="9">
        <v>42889</v>
      </c>
      <c r="D100" s="9">
        <f t="shared" si="6"/>
        <v>42918</v>
      </c>
      <c r="E100" s="8">
        <v>177</v>
      </c>
      <c r="F100" s="9">
        <v>42930</v>
      </c>
      <c r="G100" s="10">
        <v>393.5</v>
      </c>
      <c r="H100" s="8">
        <f t="shared" si="8"/>
        <v>12</v>
      </c>
      <c r="I100" s="8">
        <f t="shared" si="9"/>
        <v>4722</v>
      </c>
    </row>
    <row r="101" spans="1:10" x14ac:dyDescent="0.25">
      <c r="A101" s="6">
        <f t="shared" si="7"/>
        <v>88</v>
      </c>
      <c r="B101" s="8" t="s">
        <v>112</v>
      </c>
      <c r="C101" s="9">
        <v>42889</v>
      </c>
      <c r="D101" s="9">
        <f t="shared" si="6"/>
        <v>42918</v>
      </c>
      <c r="E101" s="8">
        <v>178</v>
      </c>
      <c r="F101" s="9">
        <v>42930</v>
      </c>
      <c r="G101" s="10">
        <v>372.73</v>
      </c>
      <c r="H101" s="8">
        <f t="shared" si="8"/>
        <v>12</v>
      </c>
      <c r="I101" s="8">
        <f t="shared" si="9"/>
        <v>4472.76</v>
      </c>
    </row>
    <row r="102" spans="1:10" x14ac:dyDescent="0.25">
      <c r="A102" s="6">
        <f t="shared" si="7"/>
        <v>89</v>
      </c>
      <c r="B102" s="8" t="s">
        <v>113</v>
      </c>
      <c r="C102" s="9">
        <v>42889</v>
      </c>
      <c r="D102" s="9">
        <f t="shared" si="6"/>
        <v>42918</v>
      </c>
      <c r="E102" s="8">
        <v>179</v>
      </c>
      <c r="F102" s="9">
        <v>42930</v>
      </c>
      <c r="G102" s="10">
        <v>363.64</v>
      </c>
      <c r="H102" s="8">
        <f t="shared" si="8"/>
        <v>12</v>
      </c>
      <c r="I102" s="8">
        <f t="shared" si="9"/>
        <v>4363.68</v>
      </c>
    </row>
    <row r="103" spans="1:10" x14ac:dyDescent="0.25">
      <c r="A103" s="6">
        <f t="shared" si="7"/>
        <v>90</v>
      </c>
      <c r="B103" s="8" t="s">
        <v>17</v>
      </c>
      <c r="C103" s="9">
        <v>42889</v>
      </c>
      <c r="D103" s="9">
        <f t="shared" si="6"/>
        <v>42918</v>
      </c>
      <c r="E103" s="8">
        <v>180</v>
      </c>
      <c r="F103" s="9">
        <v>42930</v>
      </c>
      <c r="G103" s="10">
        <v>135.59</v>
      </c>
      <c r="H103" s="8">
        <f t="shared" si="8"/>
        <v>12</v>
      </c>
      <c r="I103" s="8">
        <f t="shared" si="9"/>
        <v>1627.08</v>
      </c>
    </row>
    <row r="104" spans="1:10" x14ac:dyDescent="0.25">
      <c r="A104" s="6">
        <f t="shared" si="7"/>
        <v>91</v>
      </c>
      <c r="B104" s="8" t="s">
        <v>18</v>
      </c>
      <c r="C104" s="9">
        <v>42889</v>
      </c>
      <c r="D104" s="9">
        <f t="shared" si="6"/>
        <v>42918</v>
      </c>
      <c r="E104" s="8">
        <v>181</v>
      </c>
      <c r="F104" s="9">
        <v>42931</v>
      </c>
      <c r="G104" s="10">
        <v>150</v>
      </c>
      <c r="H104" s="8">
        <f t="shared" si="8"/>
        <v>13</v>
      </c>
      <c r="I104" s="8">
        <f t="shared" si="9"/>
        <v>1950</v>
      </c>
    </row>
    <row r="105" spans="1:10" x14ac:dyDescent="0.25">
      <c r="A105" s="6">
        <f t="shared" si="7"/>
        <v>92</v>
      </c>
      <c r="B105" s="8" t="s">
        <v>115</v>
      </c>
      <c r="C105" s="9">
        <v>42892</v>
      </c>
      <c r="D105" s="9">
        <f t="shared" si="6"/>
        <v>42921</v>
      </c>
      <c r="E105" s="8">
        <v>182</v>
      </c>
      <c r="F105" s="9">
        <v>42931</v>
      </c>
      <c r="G105" s="10">
        <v>1216</v>
      </c>
      <c r="H105" s="8">
        <f t="shared" si="8"/>
        <v>10</v>
      </c>
      <c r="I105" s="8">
        <f t="shared" si="9"/>
        <v>12160</v>
      </c>
    </row>
    <row r="106" spans="1:10" x14ac:dyDescent="0.25">
      <c r="A106" s="6">
        <f t="shared" si="7"/>
        <v>93</v>
      </c>
      <c r="B106" s="8" t="s">
        <v>114</v>
      </c>
      <c r="C106" s="9">
        <v>42896</v>
      </c>
      <c r="D106" s="9">
        <f t="shared" si="6"/>
        <v>42925</v>
      </c>
      <c r="E106" s="8">
        <v>183</v>
      </c>
      <c r="F106" s="9">
        <v>42931</v>
      </c>
      <c r="G106" s="10">
        <v>826.1</v>
      </c>
      <c r="H106" s="8">
        <f t="shared" si="8"/>
        <v>6</v>
      </c>
      <c r="I106" s="8">
        <f t="shared" si="9"/>
        <v>4956.6000000000004</v>
      </c>
    </row>
    <row r="107" spans="1:10" x14ac:dyDescent="0.25">
      <c r="A107" s="6">
        <f t="shared" si="7"/>
        <v>94</v>
      </c>
      <c r="B107" s="13" t="s">
        <v>98</v>
      </c>
      <c r="C107" s="11">
        <v>42723</v>
      </c>
      <c r="D107" s="11">
        <f t="shared" si="6"/>
        <v>42752</v>
      </c>
      <c r="E107" s="13">
        <v>184</v>
      </c>
      <c r="F107" s="11">
        <v>42931</v>
      </c>
      <c r="G107" s="16">
        <v>318</v>
      </c>
      <c r="H107" s="13">
        <f t="shared" si="8"/>
        <v>179</v>
      </c>
      <c r="I107" s="13">
        <f t="shared" si="9"/>
        <v>56922</v>
      </c>
      <c r="J107" s="25"/>
    </row>
    <row r="108" spans="1:10" x14ac:dyDescent="0.25">
      <c r="A108" s="6">
        <f t="shared" si="7"/>
        <v>95</v>
      </c>
      <c r="B108" s="23" t="s">
        <v>19</v>
      </c>
      <c r="C108" s="11">
        <v>42916</v>
      </c>
      <c r="D108" s="11">
        <f t="shared" si="6"/>
        <v>42945</v>
      </c>
      <c r="E108" s="13">
        <v>185</v>
      </c>
      <c r="F108" s="11">
        <v>42931</v>
      </c>
      <c r="G108" s="16">
        <v>581.82000000000005</v>
      </c>
      <c r="H108" s="13">
        <f t="shared" si="8"/>
        <v>-14</v>
      </c>
      <c r="I108" s="13">
        <f t="shared" si="9"/>
        <v>-8145.4800000000005</v>
      </c>
    </row>
    <row r="109" spans="1:10" x14ac:dyDescent="0.25">
      <c r="A109" s="6">
        <f t="shared" si="7"/>
        <v>96</v>
      </c>
      <c r="B109" s="8" t="s">
        <v>20</v>
      </c>
      <c r="C109" s="9">
        <v>42916</v>
      </c>
      <c r="D109" s="9">
        <f t="shared" si="6"/>
        <v>42945</v>
      </c>
      <c r="E109" s="8">
        <v>186</v>
      </c>
      <c r="F109" s="9">
        <v>42931</v>
      </c>
      <c r="G109" s="10">
        <v>26.57</v>
      </c>
      <c r="H109" s="8">
        <f t="shared" si="8"/>
        <v>-14</v>
      </c>
      <c r="I109" s="8">
        <f t="shared" si="9"/>
        <v>-371.98</v>
      </c>
    </row>
    <row r="110" spans="1:10" x14ac:dyDescent="0.25">
      <c r="A110" s="6">
        <f t="shared" si="7"/>
        <v>97</v>
      </c>
      <c r="B110" s="8" t="s">
        <v>21</v>
      </c>
      <c r="C110" s="9">
        <v>42889</v>
      </c>
      <c r="D110" s="9">
        <f t="shared" si="6"/>
        <v>42918</v>
      </c>
      <c r="E110" s="8">
        <v>187</v>
      </c>
      <c r="F110" s="9">
        <v>42931</v>
      </c>
      <c r="G110" s="10">
        <v>135.59</v>
      </c>
      <c r="H110" s="8">
        <f t="shared" si="8"/>
        <v>13</v>
      </c>
      <c r="I110" s="8">
        <f t="shared" si="9"/>
        <v>1762.67</v>
      </c>
    </row>
    <row r="111" spans="1:10" x14ac:dyDescent="0.25">
      <c r="A111" s="6">
        <f t="shared" si="7"/>
        <v>98</v>
      </c>
      <c r="B111" s="13" t="s">
        <v>99</v>
      </c>
      <c r="C111" s="11">
        <v>42893</v>
      </c>
      <c r="D111" s="11">
        <f t="shared" si="6"/>
        <v>42922</v>
      </c>
      <c r="E111" s="13">
        <v>188</v>
      </c>
      <c r="F111" s="11">
        <v>42931</v>
      </c>
      <c r="G111" s="16">
        <v>330</v>
      </c>
      <c r="H111" s="13">
        <f t="shared" si="8"/>
        <v>9</v>
      </c>
      <c r="I111" s="13">
        <f t="shared" si="9"/>
        <v>2970</v>
      </c>
    </row>
    <row r="112" spans="1:10" x14ac:dyDescent="0.25">
      <c r="A112" s="6">
        <f t="shared" si="7"/>
        <v>99</v>
      </c>
      <c r="B112" s="13" t="s">
        <v>100</v>
      </c>
      <c r="C112" s="11">
        <v>42893</v>
      </c>
      <c r="D112" s="11">
        <f t="shared" si="6"/>
        <v>42922</v>
      </c>
      <c r="E112" s="13">
        <v>189</v>
      </c>
      <c r="F112" s="11">
        <v>42931</v>
      </c>
      <c r="G112" s="16">
        <v>275</v>
      </c>
      <c r="H112" s="13">
        <f t="shared" si="8"/>
        <v>9</v>
      </c>
      <c r="I112" s="13">
        <f t="shared" si="9"/>
        <v>2475</v>
      </c>
    </row>
    <row r="113" spans="1:10" x14ac:dyDescent="0.25">
      <c r="A113" s="6">
        <f t="shared" si="7"/>
        <v>100</v>
      </c>
      <c r="B113" s="13" t="s">
        <v>22</v>
      </c>
      <c r="C113" s="11">
        <v>42893</v>
      </c>
      <c r="D113" s="11">
        <f t="shared" si="6"/>
        <v>42922</v>
      </c>
      <c r="E113" s="13">
        <v>190</v>
      </c>
      <c r="F113" s="11">
        <v>42931</v>
      </c>
      <c r="G113" s="16">
        <v>2500</v>
      </c>
      <c r="H113" s="13">
        <f t="shared" si="8"/>
        <v>9</v>
      </c>
      <c r="I113" s="13">
        <f t="shared" si="9"/>
        <v>22500</v>
      </c>
    </row>
    <row r="114" spans="1:10" x14ac:dyDescent="0.25">
      <c r="A114" s="6">
        <f t="shared" si="7"/>
        <v>101</v>
      </c>
      <c r="B114" s="8" t="s">
        <v>101</v>
      </c>
      <c r="C114" s="9">
        <v>42922</v>
      </c>
      <c r="D114" s="9">
        <f t="shared" si="6"/>
        <v>42951</v>
      </c>
      <c r="E114" s="8">
        <v>191</v>
      </c>
      <c r="F114" s="9">
        <v>42931</v>
      </c>
      <c r="G114" s="10">
        <v>340</v>
      </c>
      <c r="H114" s="8">
        <f t="shared" si="8"/>
        <v>-20</v>
      </c>
      <c r="I114" s="8">
        <f t="shared" si="9"/>
        <v>-6800</v>
      </c>
    </row>
    <row r="115" spans="1:10" x14ac:dyDescent="0.25">
      <c r="A115" s="6">
        <f t="shared" si="7"/>
        <v>102</v>
      </c>
      <c r="B115" s="8" t="s">
        <v>101</v>
      </c>
      <c r="C115" s="9">
        <v>42922</v>
      </c>
      <c r="D115" s="9">
        <f t="shared" si="6"/>
        <v>42951</v>
      </c>
      <c r="E115" s="8">
        <v>192</v>
      </c>
      <c r="F115" s="9">
        <v>42931</v>
      </c>
      <c r="G115" s="10">
        <v>1020</v>
      </c>
      <c r="H115" s="8">
        <f t="shared" si="8"/>
        <v>-20</v>
      </c>
      <c r="I115" s="8">
        <f t="shared" si="9"/>
        <v>-20400</v>
      </c>
    </row>
    <row r="116" spans="1:10" x14ac:dyDescent="0.25">
      <c r="A116" s="6">
        <f t="shared" si="7"/>
        <v>103</v>
      </c>
      <c r="B116" s="8" t="s">
        <v>102</v>
      </c>
      <c r="C116" s="9">
        <v>42916</v>
      </c>
      <c r="D116" s="9">
        <f t="shared" si="6"/>
        <v>42945</v>
      </c>
      <c r="E116" s="8">
        <v>195</v>
      </c>
      <c r="F116" s="9">
        <v>42935</v>
      </c>
      <c r="G116" s="10">
        <v>65.510000000000005</v>
      </c>
      <c r="H116" s="8">
        <f t="shared" si="8"/>
        <v>-10</v>
      </c>
      <c r="I116" s="8">
        <f t="shared" si="9"/>
        <v>-655.1</v>
      </c>
    </row>
    <row r="117" spans="1:10" x14ac:dyDescent="0.25">
      <c r="A117" s="6">
        <f t="shared" si="7"/>
        <v>104</v>
      </c>
      <c r="B117" s="13" t="s">
        <v>103</v>
      </c>
      <c r="C117" s="11">
        <v>42916</v>
      </c>
      <c r="D117" s="11">
        <f t="shared" si="6"/>
        <v>42945</v>
      </c>
      <c r="E117" s="13">
        <v>196</v>
      </c>
      <c r="F117" s="11">
        <v>42935</v>
      </c>
      <c r="G117" s="16">
        <v>290</v>
      </c>
      <c r="H117" s="13">
        <f t="shared" si="8"/>
        <v>-10</v>
      </c>
      <c r="I117" s="13">
        <f t="shared" si="9"/>
        <v>-2900</v>
      </c>
      <c r="J117" s="26" t="s">
        <v>86</v>
      </c>
    </row>
    <row r="118" spans="1:10" x14ac:dyDescent="0.25">
      <c r="A118" s="6">
        <f t="shared" si="7"/>
        <v>105</v>
      </c>
      <c r="B118" s="13" t="s">
        <v>104</v>
      </c>
      <c r="C118" s="11">
        <v>42916</v>
      </c>
      <c r="D118" s="11">
        <f t="shared" si="6"/>
        <v>42945</v>
      </c>
      <c r="E118" s="13">
        <v>197</v>
      </c>
      <c r="F118" s="11">
        <v>42935</v>
      </c>
      <c r="G118" s="16">
        <v>98.75</v>
      </c>
      <c r="H118" s="13">
        <f t="shared" si="8"/>
        <v>-10</v>
      </c>
      <c r="I118" s="13">
        <f t="shared" si="9"/>
        <v>-987.5</v>
      </c>
    </row>
    <row r="119" spans="1:10" x14ac:dyDescent="0.25">
      <c r="A119" s="6">
        <f t="shared" si="7"/>
        <v>106</v>
      </c>
      <c r="B119" s="13" t="s">
        <v>105</v>
      </c>
      <c r="C119" s="11">
        <v>42916</v>
      </c>
      <c r="D119" s="11">
        <f t="shared" si="6"/>
        <v>42945</v>
      </c>
      <c r="E119" s="13">
        <v>198</v>
      </c>
      <c r="F119" s="11">
        <v>42935</v>
      </c>
      <c r="G119" s="16">
        <v>274.67</v>
      </c>
      <c r="H119" s="13">
        <f t="shared" si="8"/>
        <v>-10</v>
      </c>
      <c r="I119" s="13">
        <f t="shared" si="9"/>
        <v>-2746.7000000000003</v>
      </c>
    </row>
    <row r="120" spans="1:10" x14ac:dyDescent="0.25">
      <c r="A120" s="6">
        <f t="shared" si="7"/>
        <v>107</v>
      </c>
      <c r="B120" s="13" t="s">
        <v>108</v>
      </c>
      <c r="C120" s="11">
        <v>42916</v>
      </c>
      <c r="D120" s="11">
        <f t="shared" si="6"/>
        <v>42945</v>
      </c>
      <c r="E120" s="13">
        <v>199</v>
      </c>
      <c r="F120" s="11">
        <v>42935</v>
      </c>
      <c r="G120" s="16">
        <v>135.52000000000001</v>
      </c>
      <c r="H120" s="13">
        <f t="shared" si="8"/>
        <v>-10</v>
      </c>
      <c r="I120" s="13">
        <f t="shared" si="9"/>
        <v>-1355.2</v>
      </c>
    </row>
    <row r="121" spans="1:10" x14ac:dyDescent="0.25">
      <c r="A121" s="6">
        <f t="shared" si="7"/>
        <v>108</v>
      </c>
      <c r="B121" s="13" t="s">
        <v>109</v>
      </c>
      <c r="C121" s="11">
        <v>42916</v>
      </c>
      <c r="D121" s="11">
        <f t="shared" si="6"/>
        <v>42945</v>
      </c>
      <c r="E121" s="13">
        <v>200</v>
      </c>
      <c r="F121" s="11">
        <v>42935</v>
      </c>
      <c r="G121" s="16">
        <v>403.83</v>
      </c>
      <c r="H121" s="13">
        <f t="shared" si="8"/>
        <v>-10</v>
      </c>
      <c r="I121" s="13">
        <f t="shared" si="9"/>
        <v>-4038.2999999999997</v>
      </c>
    </row>
    <row r="122" spans="1:10" x14ac:dyDescent="0.25">
      <c r="A122" s="6">
        <f t="shared" si="7"/>
        <v>109</v>
      </c>
      <c r="B122" s="13" t="s">
        <v>110</v>
      </c>
      <c r="C122" s="11">
        <v>42916</v>
      </c>
      <c r="D122" s="11">
        <f t="shared" si="6"/>
        <v>42945</v>
      </c>
      <c r="E122" s="13">
        <v>201</v>
      </c>
      <c r="F122" s="11">
        <v>42935</v>
      </c>
      <c r="G122" s="16">
        <v>134.03</v>
      </c>
      <c r="H122" s="13">
        <f t="shared" si="8"/>
        <v>-10</v>
      </c>
      <c r="I122" s="13">
        <f t="shared" si="9"/>
        <v>-1340.3</v>
      </c>
    </row>
    <row r="123" spans="1:10" x14ac:dyDescent="0.25">
      <c r="A123" s="6">
        <f t="shared" si="7"/>
        <v>110</v>
      </c>
      <c r="B123" s="13" t="s">
        <v>123</v>
      </c>
      <c r="C123" s="11">
        <v>42916</v>
      </c>
      <c r="D123" s="11">
        <f t="shared" si="6"/>
        <v>42945</v>
      </c>
      <c r="E123" s="13">
        <v>202</v>
      </c>
      <c r="F123" s="11">
        <v>42935</v>
      </c>
      <c r="G123" s="16">
        <v>895.59</v>
      </c>
      <c r="H123" s="13">
        <f t="shared" si="8"/>
        <v>-10</v>
      </c>
      <c r="I123" s="13">
        <f t="shared" si="9"/>
        <v>-8955.9</v>
      </c>
    </row>
    <row r="124" spans="1:10" x14ac:dyDescent="0.25">
      <c r="A124" s="6">
        <f t="shared" si="7"/>
        <v>111</v>
      </c>
      <c r="B124" s="8" t="s">
        <v>124</v>
      </c>
      <c r="C124" s="9">
        <v>42916</v>
      </c>
      <c r="D124" s="9">
        <f t="shared" si="6"/>
        <v>42945</v>
      </c>
      <c r="E124" s="8">
        <v>203</v>
      </c>
      <c r="F124" s="9">
        <v>42935</v>
      </c>
      <c r="G124" s="10">
        <v>115.74</v>
      </c>
      <c r="H124" s="8">
        <f t="shared" si="8"/>
        <v>-10</v>
      </c>
      <c r="I124" s="8">
        <f t="shared" si="9"/>
        <v>-1157.3999999999999</v>
      </c>
    </row>
    <row r="125" spans="1:10" x14ac:dyDescent="0.25">
      <c r="A125" s="6">
        <f t="shared" si="7"/>
        <v>112</v>
      </c>
      <c r="B125" s="8" t="s">
        <v>125</v>
      </c>
      <c r="C125" s="9">
        <v>42916</v>
      </c>
      <c r="D125" s="9">
        <f t="shared" si="6"/>
        <v>42945</v>
      </c>
      <c r="E125" s="8">
        <v>204</v>
      </c>
      <c r="F125" s="9">
        <v>42935</v>
      </c>
      <c r="G125" s="10">
        <v>180.06</v>
      </c>
      <c r="H125" s="8">
        <f t="shared" si="8"/>
        <v>-10</v>
      </c>
      <c r="I125" s="8">
        <f t="shared" si="9"/>
        <v>-1800.6</v>
      </c>
    </row>
    <row r="126" spans="1:10" x14ac:dyDescent="0.25">
      <c r="A126" s="6">
        <f t="shared" si="7"/>
        <v>113</v>
      </c>
      <c r="B126" s="8" t="s">
        <v>23</v>
      </c>
      <c r="C126" s="9">
        <v>42916</v>
      </c>
      <c r="D126" s="9">
        <f t="shared" si="6"/>
        <v>42945</v>
      </c>
      <c r="E126" s="8">
        <v>205</v>
      </c>
      <c r="F126" s="9">
        <v>42935</v>
      </c>
      <c r="G126" s="10">
        <v>162.30000000000001</v>
      </c>
      <c r="H126" s="8">
        <f t="shared" si="8"/>
        <v>-10</v>
      </c>
      <c r="I126" s="8">
        <f t="shared" si="9"/>
        <v>-1623</v>
      </c>
    </row>
    <row r="127" spans="1:10" x14ac:dyDescent="0.25">
      <c r="A127" s="6">
        <f t="shared" si="7"/>
        <v>114</v>
      </c>
      <c r="B127" s="8" t="s">
        <v>126</v>
      </c>
      <c r="C127" s="9">
        <v>42916</v>
      </c>
      <c r="D127" s="9">
        <f t="shared" si="6"/>
        <v>42945</v>
      </c>
      <c r="E127" s="8">
        <v>206</v>
      </c>
      <c r="F127" s="9">
        <v>42935</v>
      </c>
      <c r="G127" s="10">
        <v>473.06</v>
      </c>
      <c r="H127" s="8">
        <f t="shared" si="8"/>
        <v>-10</v>
      </c>
      <c r="I127" s="8">
        <f t="shared" si="9"/>
        <v>-4730.6000000000004</v>
      </c>
    </row>
    <row r="128" spans="1:10" x14ac:dyDescent="0.25">
      <c r="A128" s="6">
        <f t="shared" si="7"/>
        <v>115</v>
      </c>
      <c r="B128" s="8" t="s">
        <v>127</v>
      </c>
      <c r="C128" s="9">
        <v>42916</v>
      </c>
      <c r="D128" s="9">
        <f t="shared" si="6"/>
        <v>42945</v>
      </c>
      <c r="E128" s="8">
        <v>207</v>
      </c>
      <c r="F128" s="9">
        <v>42935</v>
      </c>
      <c r="G128" s="10">
        <v>971.78</v>
      </c>
      <c r="H128" s="8">
        <f t="shared" si="8"/>
        <v>-10</v>
      </c>
      <c r="I128" s="8">
        <f t="shared" si="9"/>
        <v>-9717.7999999999993</v>
      </c>
    </row>
    <row r="129" spans="1:11" x14ac:dyDescent="0.25">
      <c r="A129" s="6">
        <f t="shared" si="7"/>
        <v>116</v>
      </c>
      <c r="B129" s="8" t="s">
        <v>129</v>
      </c>
      <c r="C129" s="9">
        <v>42916</v>
      </c>
      <c r="D129" s="9">
        <f t="shared" si="6"/>
        <v>42945</v>
      </c>
      <c r="E129" s="8">
        <v>208</v>
      </c>
      <c r="F129" s="9">
        <v>42935</v>
      </c>
      <c r="G129" s="10">
        <v>239</v>
      </c>
      <c r="H129" s="8">
        <f t="shared" si="8"/>
        <v>-10</v>
      </c>
      <c r="I129" s="8">
        <f t="shared" si="9"/>
        <v>-2390</v>
      </c>
      <c r="K129" s="3"/>
    </row>
    <row r="130" spans="1:11" x14ac:dyDescent="0.25">
      <c r="A130" s="6">
        <f t="shared" si="7"/>
        <v>117</v>
      </c>
      <c r="B130" s="8" t="s">
        <v>128</v>
      </c>
      <c r="C130" s="9">
        <v>42916</v>
      </c>
      <c r="D130" s="9">
        <f t="shared" si="6"/>
        <v>42945</v>
      </c>
      <c r="E130" s="8">
        <v>209</v>
      </c>
      <c r="F130" s="9">
        <v>42935</v>
      </c>
      <c r="G130" s="10">
        <v>586.66</v>
      </c>
      <c r="H130" s="8">
        <f t="shared" si="8"/>
        <v>-10</v>
      </c>
      <c r="I130" s="8">
        <f t="shared" si="9"/>
        <v>-5866.5999999999995</v>
      </c>
    </row>
    <row r="131" spans="1:11" x14ac:dyDescent="0.25">
      <c r="A131" s="6">
        <f t="shared" si="7"/>
        <v>118</v>
      </c>
      <c r="B131" s="8" t="s">
        <v>106</v>
      </c>
      <c r="C131" s="9">
        <v>42916</v>
      </c>
      <c r="D131" s="9">
        <f t="shared" si="6"/>
        <v>42945</v>
      </c>
      <c r="E131" s="8">
        <v>210</v>
      </c>
      <c r="F131" s="9">
        <v>42935</v>
      </c>
      <c r="G131" s="10">
        <v>1000</v>
      </c>
      <c r="H131" s="8">
        <f t="shared" si="8"/>
        <v>-10</v>
      </c>
      <c r="I131" s="8">
        <f t="shared" si="9"/>
        <v>-10000</v>
      </c>
    </row>
    <row r="132" spans="1:11" x14ac:dyDescent="0.25">
      <c r="A132" s="6">
        <f t="shared" si="7"/>
        <v>119</v>
      </c>
      <c r="B132" s="8" t="s">
        <v>107</v>
      </c>
      <c r="C132" s="9">
        <v>42916</v>
      </c>
      <c r="D132" s="9">
        <f t="shared" si="6"/>
        <v>42945</v>
      </c>
      <c r="E132" s="8">
        <v>211</v>
      </c>
      <c r="F132" s="9">
        <v>42935</v>
      </c>
      <c r="G132" s="10">
        <v>227.27</v>
      </c>
      <c r="H132" s="8">
        <f t="shared" si="8"/>
        <v>-10</v>
      </c>
      <c r="I132" s="8">
        <f t="shared" si="9"/>
        <v>-2272.7000000000003</v>
      </c>
    </row>
    <row r="133" spans="1:11" x14ac:dyDescent="0.25">
      <c r="A133" s="6">
        <f t="shared" si="7"/>
        <v>120</v>
      </c>
      <c r="B133" s="8" t="s">
        <v>130</v>
      </c>
      <c r="C133" s="9">
        <v>42892</v>
      </c>
      <c r="D133" s="9">
        <f t="shared" si="6"/>
        <v>42921</v>
      </c>
      <c r="E133" s="8">
        <v>212</v>
      </c>
      <c r="F133" s="9">
        <v>42935</v>
      </c>
      <c r="G133" s="10">
        <v>175.24</v>
      </c>
      <c r="H133" s="8">
        <f t="shared" si="8"/>
        <v>14</v>
      </c>
      <c r="I133" s="8">
        <f t="shared" si="9"/>
        <v>2453.36</v>
      </c>
    </row>
    <row r="134" spans="1:11" x14ac:dyDescent="0.25">
      <c r="A134" s="6">
        <f t="shared" si="7"/>
        <v>121</v>
      </c>
      <c r="B134" s="8" t="s">
        <v>131</v>
      </c>
      <c r="C134" s="9">
        <v>42892</v>
      </c>
      <c r="D134" s="9">
        <f t="shared" si="6"/>
        <v>42921</v>
      </c>
      <c r="E134" s="8">
        <v>213</v>
      </c>
      <c r="F134" s="9">
        <v>42935</v>
      </c>
      <c r="G134" s="10">
        <v>67.11</v>
      </c>
      <c r="H134" s="8">
        <f t="shared" si="8"/>
        <v>14</v>
      </c>
      <c r="I134" s="8">
        <f t="shared" si="9"/>
        <v>939.54</v>
      </c>
    </row>
    <row r="135" spans="1:11" x14ac:dyDescent="0.25">
      <c r="A135" s="6">
        <f t="shared" si="7"/>
        <v>122</v>
      </c>
      <c r="B135" s="8" t="s">
        <v>88</v>
      </c>
      <c r="C135" s="9">
        <v>42892</v>
      </c>
      <c r="D135" s="9">
        <f t="shared" si="6"/>
        <v>42921</v>
      </c>
      <c r="E135" s="8">
        <v>214</v>
      </c>
      <c r="F135" s="9">
        <v>42935</v>
      </c>
      <c r="G135" s="10">
        <v>19.690000000000001</v>
      </c>
      <c r="H135" s="8">
        <f t="shared" si="8"/>
        <v>14</v>
      </c>
      <c r="I135" s="8">
        <f t="shared" si="9"/>
        <v>275.66000000000003</v>
      </c>
    </row>
    <row r="136" spans="1:11" x14ac:dyDescent="0.25">
      <c r="A136" s="6">
        <f t="shared" si="7"/>
        <v>123</v>
      </c>
      <c r="B136" s="8" t="s">
        <v>132</v>
      </c>
      <c r="C136" s="9">
        <v>42892</v>
      </c>
      <c r="D136" s="9">
        <f t="shared" si="6"/>
        <v>42921</v>
      </c>
      <c r="E136" s="8">
        <v>215</v>
      </c>
      <c r="F136" s="9">
        <v>42935</v>
      </c>
      <c r="G136" s="10">
        <v>156.59</v>
      </c>
      <c r="H136" s="8">
        <f t="shared" si="8"/>
        <v>14</v>
      </c>
      <c r="I136" s="8">
        <f t="shared" si="9"/>
        <v>2192.2600000000002</v>
      </c>
    </row>
    <row r="137" spans="1:11" x14ac:dyDescent="0.25">
      <c r="A137" s="6">
        <f t="shared" si="7"/>
        <v>124</v>
      </c>
      <c r="B137" s="8" t="s">
        <v>133</v>
      </c>
      <c r="C137" s="9">
        <v>42892</v>
      </c>
      <c r="D137" s="9">
        <f t="shared" si="6"/>
        <v>42921</v>
      </c>
      <c r="E137" s="8">
        <v>216</v>
      </c>
      <c r="F137" s="9">
        <v>42935</v>
      </c>
      <c r="G137" s="10">
        <v>44.74</v>
      </c>
      <c r="H137" s="8">
        <f t="shared" si="8"/>
        <v>14</v>
      </c>
      <c r="I137" s="8">
        <f t="shared" si="9"/>
        <v>626.36</v>
      </c>
    </row>
    <row r="138" spans="1:11" x14ac:dyDescent="0.25">
      <c r="A138" s="6">
        <f t="shared" si="7"/>
        <v>125</v>
      </c>
      <c r="B138" s="8" t="s">
        <v>134</v>
      </c>
      <c r="C138" s="9">
        <v>42892</v>
      </c>
      <c r="D138" s="9">
        <f t="shared" si="6"/>
        <v>42921</v>
      </c>
      <c r="E138" s="8">
        <v>217</v>
      </c>
      <c r="F138" s="9">
        <v>42935</v>
      </c>
      <c r="G138" s="10">
        <v>134.22</v>
      </c>
      <c r="H138" s="8">
        <f t="shared" si="8"/>
        <v>14</v>
      </c>
      <c r="I138" s="8">
        <f t="shared" si="9"/>
        <v>1879.08</v>
      </c>
    </row>
    <row r="139" spans="1:11" x14ac:dyDescent="0.25">
      <c r="A139" s="6">
        <f t="shared" si="7"/>
        <v>126</v>
      </c>
      <c r="B139" s="8" t="s">
        <v>135</v>
      </c>
      <c r="C139" s="9">
        <v>42892</v>
      </c>
      <c r="D139" s="9">
        <f t="shared" si="6"/>
        <v>42921</v>
      </c>
      <c r="E139" s="8">
        <v>218</v>
      </c>
      <c r="F139" s="9">
        <v>42935</v>
      </c>
      <c r="G139" s="10">
        <v>134.22</v>
      </c>
      <c r="H139" s="8">
        <f t="shared" si="8"/>
        <v>14</v>
      </c>
      <c r="I139" s="8">
        <f t="shared" si="9"/>
        <v>1879.08</v>
      </c>
    </row>
    <row r="140" spans="1:11" x14ac:dyDescent="0.25">
      <c r="A140" s="6">
        <f t="shared" si="7"/>
        <v>127</v>
      </c>
      <c r="B140" s="8" t="s">
        <v>24</v>
      </c>
      <c r="C140" s="9">
        <v>42935</v>
      </c>
      <c r="D140" s="9">
        <f t="shared" si="6"/>
        <v>42964</v>
      </c>
      <c r="E140" s="8">
        <v>222</v>
      </c>
      <c r="F140" s="9">
        <v>42935</v>
      </c>
      <c r="G140" s="10">
        <v>6.68</v>
      </c>
      <c r="H140" s="8">
        <f t="shared" si="8"/>
        <v>-29</v>
      </c>
      <c r="I140" s="8">
        <f t="shared" si="9"/>
        <v>-193.72</v>
      </c>
    </row>
    <row r="141" spans="1:11" x14ac:dyDescent="0.25">
      <c r="A141" s="6">
        <f t="shared" si="7"/>
        <v>128</v>
      </c>
      <c r="B141" s="8" t="s">
        <v>88</v>
      </c>
      <c r="C141" s="9">
        <v>42892</v>
      </c>
      <c r="D141" s="9">
        <f t="shared" ref="D141:D179" si="10">C141+29</f>
        <v>42921</v>
      </c>
      <c r="E141" s="8">
        <v>223</v>
      </c>
      <c r="F141" s="30">
        <v>42948</v>
      </c>
      <c r="G141" s="10">
        <v>68.790000000000006</v>
      </c>
      <c r="H141" s="8">
        <f t="shared" si="8"/>
        <v>27</v>
      </c>
      <c r="I141" s="8">
        <f t="shared" si="9"/>
        <v>1857.3300000000002</v>
      </c>
    </row>
    <row r="142" spans="1:11" x14ac:dyDescent="0.25">
      <c r="A142" s="6">
        <f t="shared" si="7"/>
        <v>129</v>
      </c>
      <c r="B142" s="8" t="s">
        <v>89</v>
      </c>
      <c r="C142" s="9">
        <v>42948</v>
      </c>
      <c r="D142" s="9">
        <f t="shared" si="10"/>
        <v>42977</v>
      </c>
      <c r="E142" s="8">
        <v>225</v>
      </c>
      <c r="F142" s="9">
        <v>42948</v>
      </c>
      <c r="G142" s="10">
        <v>954.55</v>
      </c>
      <c r="H142" s="8">
        <f t="shared" si="8"/>
        <v>-29</v>
      </c>
      <c r="I142" s="8">
        <f t="shared" si="9"/>
        <v>-27681.949999999997</v>
      </c>
    </row>
    <row r="143" spans="1:11" x14ac:dyDescent="0.25">
      <c r="A143" s="6">
        <f t="shared" si="7"/>
        <v>130</v>
      </c>
      <c r="B143" s="8" t="s">
        <v>25</v>
      </c>
      <c r="C143" s="9">
        <v>42951</v>
      </c>
      <c r="D143" s="9">
        <f t="shared" si="10"/>
        <v>42980</v>
      </c>
      <c r="E143" s="8">
        <v>227</v>
      </c>
      <c r="F143" s="9">
        <v>42948</v>
      </c>
      <c r="G143" s="10">
        <v>42.16</v>
      </c>
      <c r="H143" s="8">
        <f>F143-D143</f>
        <v>-32</v>
      </c>
      <c r="I143" s="8">
        <f t="shared" si="9"/>
        <v>-1349.12</v>
      </c>
    </row>
    <row r="144" spans="1:11" x14ac:dyDescent="0.25">
      <c r="A144" s="6">
        <f t="shared" si="7"/>
        <v>131</v>
      </c>
      <c r="B144" s="8" t="s">
        <v>90</v>
      </c>
      <c r="C144" s="9">
        <v>42922</v>
      </c>
      <c r="D144" s="9">
        <f t="shared" si="10"/>
        <v>42951</v>
      </c>
      <c r="E144" s="8">
        <v>228</v>
      </c>
      <c r="F144" s="9">
        <v>42951</v>
      </c>
      <c r="G144" s="10">
        <v>141.85</v>
      </c>
      <c r="H144" s="8">
        <f>F144-D144</f>
        <v>0</v>
      </c>
      <c r="I144" s="8">
        <f t="shared" ref="I144:I151" si="11">G144*H144</f>
        <v>0</v>
      </c>
    </row>
    <row r="145" spans="1:11" x14ac:dyDescent="0.25">
      <c r="A145" s="6">
        <f t="shared" ref="A145:A179" si="12">A144+1</f>
        <v>132</v>
      </c>
      <c r="B145" s="8" t="s">
        <v>90</v>
      </c>
      <c r="C145" s="9">
        <v>42922</v>
      </c>
      <c r="D145" s="9">
        <f t="shared" si="10"/>
        <v>42951</v>
      </c>
      <c r="E145" s="8">
        <v>229</v>
      </c>
      <c r="F145" s="9">
        <v>42951</v>
      </c>
      <c r="G145" s="10">
        <v>71.260000000000005</v>
      </c>
      <c r="H145" s="8">
        <f t="shared" ref="H145:H151" si="13">F145-D145</f>
        <v>0</v>
      </c>
      <c r="I145" s="8">
        <f t="shared" si="11"/>
        <v>0</v>
      </c>
    </row>
    <row r="146" spans="1:11" x14ac:dyDescent="0.25">
      <c r="A146" s="6">
        <f t="shared" si="12"/>
        <v>133</v>
      </c>
      <c r="B146" s="8" t="s">
        <v>90</v>
      </c>
      <c r="C146" s="9">
        <v>42922</v>
      </c>
      <c r="D146" s="9">
        <f t="shared" si="10"/>
        <v>42951</v>
      </c>
      <c r="E146" s="8">
        <v>230</v>
      </c>
      <c r="F146" s="9">
        <v>42951</v>
      </c>
      <c r="G146" s="10">
        <v>327.16000000000003</v>
      </c>
      <c r="H146" s="8">
        <f t="shared" si="13"/>
        <v>0</v>
      </c>
      <c r="I146" s="8">
        <f t="shared" si="11"/>
        <v>0</v>
      </c>
    </row>
    <row r="147" spans="1:11" x14ac:dyDescent="0.25">
      <c r="A147" s="6">
        <f t="shared" si="12"/>
        <v>134</v>
      </c>
      <c r="B147" s="8" t="s">
        <v>90</v>
      </c>
      <c r="C147" s="9">
        <v>42922</v>
      </c>
      <c r="D147" s="9">
        <f t="shared" si="10"/>
        <v>42951</v>
      </c>
      <c r="E147" s="8">
        <v>231</v>
      </c>
      <c r="F147" s="9">
        <v>42951</v>
      </c>
      <c r="G147" s="10">
        <v>110.12</v>
      </c>
      <c r="H147" s="8">
        <f t="shared" si="13"/>
        <v>0</v>
      </c>
      <c r="I147" s="8">
        <f t="shared" si="11"/>
        <v>0</v>
      </c>
    </row>
    <row r="148" spans="1:11" x14ac:dyDescent="0.25">
      <c r="A148" s="6">
        <f t="shared" si="12"/>
        <v>135</v>
      </c>
      <c r="B148" s="27" t="s">
        <v>90</v>
      </c>
      <c r="C148" s="9">
        <v>42922</v>
      </c>
      <c r="D148" s="9">
        <f t="shared" si="10"/>
        <v>42951</v>
      </c>
      <c r="E148" s="14">
        <v>232</v>
      </c>
      <c r="F148" s="9">
        <v>42951</v>
      </c>
      <c r="G148" s="10">
        <v>428.31</v>
      </c>
      <c r="H148" s="8">
        <f t="shared" si="13"/>
        <v>0</v>
      </c>
      <c r="I148" s="8">
        <f t="shared" si="11"/>
        <v>0</v>
      </c>
    </row>
    <row r="149" spans="1:11" x14ac:dyDescent="0.25">
      <c r="A149" s="6">
        <f t="shared" si="12"/>
        <v>136</v>
      </c>
      <c r="B149" s="8" t="s">
        <v>90</v>
      </c>
      <c r="C149" s="9">
        <v>42922</v>
      </c>
      <c r="D149" s="9">
        <f t="shared" si="10"/>
        <v>42951</v>
      </c>
      <c r="E149" s="14">
        <v>233</v>
      </c>
      <c r="F149" s="9">
        <v>42951</v>
      </c>
      <c r="G149" s="10">
        <v>348.26</v>
      </c>
      <c r="H149" s="8">
        <f t="shared" si="13"/>
        <v>0</v>
      </c>
      <c r="I149" s="8">
        <f t="shared" si="11"/>
        <v>0</v>
      </c>
    </row>
    <row r="150" spans="1:11" x14ac:dyDescent="0.25">
      <c r="A150" s="6">
        <f t="shared" si="12"/>
        <v>137</v>
      </c>
      <c r="B150" s="8" t="s">
        <v>90</v>
      </c>
      <c r="C150" s="9">
        <v>42922</v>
      </c>
      <c r="D150" s="9">
        <f t="shared" si="10"/>
        <v>42951</v>
      </c>
      <c r="E150" s="14">
        <v>234</v>
      </c>
      <c r="F150" s="9">
        <v>42951</v>
      </c>
      <c r="G150" s="10">
        <v>184.46</v>
      </c>
      <c r="H150" s="8">
        <f t="shared" si="13"/>
        <v>0</v>
      </c>
      <c r="I150" s="8">
        <f t="shared" si="11"/>
        <v>0</v>
      </c>
    </row>
    <row r="151" spans="1:11" x14ac:dyDescent="0.25">
      <c r="A151" s="6">
        <f t="shared" si="12"/>
        <v>138</v>
      </c>
      <c r="B151" s="27" t="s">
        <v>90</v>
      </c>
      <c r="C151" s="9">
        <v>42922</v>
      </c>
      <c r="D151" s="9">
        <f t="shared" si="10"/>
        <v>42951</v>
      </c>
      <c r="E151" s="8">
        <v>235</v>
      </c>
      <c r="F151" s="9">
        <v>42951</v>
      </c>
      <c r="G151" s="10">
        <v>588.22</v>
      </c>
      <c r="H151" s="8">
        <f t="shared" si="13"/>
        <v>0</v>
      </c>
      <c r="I151" s="8">
        <f t="shared" si="11"/>
        <v>0</v>
      </c>
    </row>
    <row r="152" spans="1:11" x14ac:dyDescent="0.25">
      <c r="A152" s="6">
        <f t="shared" si="12"/>
        <v>139</v>
      </c>
      <c r="B152" s="13" t="s">
        <v>91</v>
      </c>
      <c r="C152" s="11">
        <v>42723</v>
      </c>
      <c r="D152" s="11">
        <f t="shared" si="10"/>
        <v>42752</v>
      </c>
      <c r="E152" s="13">
        <v>13</v>
      </c>
      <c r="F152" s="11">
        <v>42957</v>
      </c>
      <c r="G152" s="16">
        <v>39.67</v>
      </c>
      <c r="H152" s="13">
        <f t="shared" ref="H152:H179" si="14">F152-D152</f>
        <v>205</v>
      </c>
      <c r="I152" s="13">
        <f t="shared" ref="I152:I179" si="15">G152*H152</f>
        <v>8132.35</v>
      </c>
    </row>
    <row r="153" spans="1:11" x14ac:dyDescent="0.25">
      <c r="A153" s="6">
        <f t="shared" si="12"/>
        <v>140</v>
      </c>
      <c r="B153" s="8" t="s">
        <v>92</v>
      </c>
      <c r="C153" s="9">
        <v>42927</v>
      </c>
      <c r="D153" s="9">
        <f t="shared" si="10"/>
        <v>42956</v>
      </c>
      <c r="E153" s="8">
        <v>236</v>
      </c>
      <c r="F153" s="9">
        <v>42957</v>
      </c>
      <c r="G153" s="10">
        <v>258</v>
      </c>
      <c r="H153" s="8">
        <f t="shared" si="14"/>
        <v>1</v>
      </c>
      <c r="I153" s="8">
        <f t="shared" si="15"/>
        <v>258</v>
      </c>
    </row>
    <row r="154" spans="1:11" x14ac:dyDescent="0.25">
      <c r="A154" s="6">
        <f t="shared" si="12"/>
        <v>141</v>
      </c>
      <c r="B154" s="8" t="s">
        <v>25</v>
      </c>
      <c r="C154" s="9">
        <v>42951</v>
      </c>
      <c r="D154" s="9">
        <f t="shared" si="10"/>
        <v>42980</v>
      </c>
      <c r="E154" s="8">
        <v>278</v>
      </c>
      <c r="F154" s="9">
        <v>42977</v>
      </c>
      <c r="G154" s="10">
        <v>42.16</v>
      </c>
      <c r="H154" s="8">
        <f t="shared" si="14"/>
        <v>-3</v>
      </c>
      <c r="I154" s="8">
        <f t="shared" si="15"/>
        <v>-126.47999999999999</v>
      </c>
    </row>
    <row r="155" spans="1:11" x14ac:dyDescent="0.25">
      <c r="A155" s="6">
        <f t="shared" si="12"/>
        <v>142</v>
      </c>
      <c r="B155" s="8" t="s">
        <v>93</v>
      </c>
      <c r="C155" s="9">
        <v>42969</v>
      </c>
      <c r="D155" s="9">
        <f t="shared" si="10"/>
        <v>42998</v>
      </c>
      <c r="E155" s="8">
        <v>279</v>
      </c>
      <c r="F155" s="9">
        <v>42977</v>
      </c>
      <c r="G155" s="10">
        <v>803</v>
      </c>
      <c r="H155" s="8">
        <f t="shared" si="14"/>
        <v>-21</v>
      </c>
      <c r="I155" s="8">
        <f t="shared" si="15"/>
        <v>-16863</v>
      </c>
    </row>
    <row r="156" spans="1:11" x14ac:dyDescent="0.25">
      <c r="A156" s="6">
        <f t="shared" si="12"/>
        <v>143</v>
      </c>
      <c r="B156" s="13" t="s">
        <v>87</v>
      </c>
      <c r="C156" s="11">
        <v>43045</v>
      </c>
      <c r="D156" s="11">
        <f t="shared" si="10"/>
        <v>43074</v>
      </c>
      <c r="E156" s="13">
        <v>289</v>
      </c>
      <c r="F156" s="31">
        <v>43011</v>
      </c>
      <c r="G156" s="16">
        <v>9180</v>
      </c>
      <c r="H156" s="13">
        <f t="shared" si="14"/>
        <v>-63</v>
      </c>
      <c r="I156" s="13">
        <f t="shared" si="15"/>
        <v>-578340</v>
      </c>
    </row>
    <row r="157" spans="1:11" x14ac:dyDescent="0.25">
      <c r="A157" s="6">
        <f t="shared" si="12"/>
        <v>144</v>
      </c>
      <c r="B157" s="8" t="s">
        <v>26</v>
      </c>
      <c r="C157" s="9">
        <v>42916</v>
      </c>
      <c r="D157" s="9">
        <f t="shared" si="10"/>
        <v>42945</v>
      </c>
      <c r="E157" s="8">
        <v>290</v>
      </c>
      <c r="F157" s="9">
        <v>43013</v>
      </c>
      <c r="G157" s="10">
        <v>72.73</v>
      </c>
      <c r="H157" s="8">
        <f t="shared" si="14"/>
        <v>68</v>
      </c>
      <c r="I157" s="8">
        <f t="shared" si="15"/>
        <v>4945.6400000000003</v>
      </c>
    </row>
    <row r="158" spans="1:11" x14ac:dyDescent="0.25">
      <c r="A158" s="6">
        <f t="shared" si="12"/>
        <v>145</v>
      </c>
      <c r="B158" s="13" t="s">
        <v>27</v>
      </c>
      <c r="C158" s="11">
        <v>43011</v>
      </c>
      <c r="D158" s="11">
        <f t="shared" si="10"/>
        <v>43040</v>
      </c>
      <c r="E158" s="13">
        <v>291</v>
      </c>
      <c r="F158" s="11">
        <v>43013</v>
      </c>
      <c r="G158" s="16">
        <v>687.27</v>
      </c>
      <c r="H158" s="13">
        <f t="shared" si="14"/>
        <v>-27</v>
      </c>
      <c r="I158" s="13">
        <f t="shared" si="15"/>
        <v>-18556.29</v>
      </c>
      <c r="K158" s="3"/>
    </row>
    <row r="159" spans="1:11" x14ac:dyDescent="0.25">
      <c r="A159" s="6">
        <f t="shared" si="12"/>
        <v>146</v>
      </c>
      <c r="B159" s="13" t="s">
        <v>136</v>
      </c>
      <c r="C159" s="11">
        <v>43050</v>
      </c>
      <c r="D159" s="11">
        <f t="shared" si="10"/>
        <v>43079</v>
      </c>
      <c r="E159" s="13">
        <v>293</v>
      </c>
      <c r="F159" s="31">
        <v>43092</v>
      </c>
      <c r="G159" s="16">
        <v>195</v>
      </c>
      <c r="H159" s="13">
        <f t="shared" si="14"/>
        <v>13</v>
      </c>
      <c r="I159" s="13">
        <f t="shared" si="15"/>
        <v>2535</v>
      </c>
    </row>
    <row r="160" spans="1:11" x14ac:dyDescent="0.25">
      <c r="A160" s="6">
        <f t="shared" si="12"/>
        <v>147</v>
      </c>
      <c r="B160" s="8" t="s">
        <v>28</v>
      </c>
      <c r="C160" s="9">
        <v>43045</v>
      </c>
      <c r="D160" s="9">
        <f t="shared" si="10"/>
        <v>43074</v>
      </c>
      <c r="E160" s="8">
        <v>295</v>
      </c>
      <c r="F160" s="9">
        <v>43092</v>
      </c>
      <c r="G160" s="10">
        <v>39.85</v>
      </c>
      <c r="H160" s="8">
        <f t="shared" si="14"/>
        <v>18</v>
      </c>
      <c r="I160" s="8">
        <f t="shared" si="15"/>
        <v>717.30000000000007</v>
      </c>
    </row>
    <row r="161" spans="1:9" x14ac:dyDescent="0.25">
      <c r="A161" s="6">
        <f t="shared" si="12"/>
        <v>148</v>
      </c>
      <c r="B161" s="8" t="s">
        <v>94</v>
      </c>
      <c r="C161" s="9">
        <v>43045</v>
      </c>
      <c r="D161" s="9">
        <f t="shared" si="10"/>
        <v>43074</v>
      </c>
      <c r="E161" s="8">
        <v>296</v>
      </c>
      <c r="F161" s="9">
        <v>43092</v>
      </c>
      <c r="G161" s="10">
        <v>458.64</v>
      </c>
      <c r="H161" s="8">
        <f t="shared" si="14"/>
        <v>18</v>
      </c>
      <c r="I161" s="8">
        <f t="shared" si="15"/>
        <v>8255.52</v>
      </c>
    </row>
    <row r="162" spans="1:9" x14ac:dyDescent="0.25">
      <c r="A162" s="6">
        <f t="shared" si="12"/>
        <v>149</v>
      </c>
      <c r="B162" s="8" t="s">
        <v>94</v>
      </c>
      <c r="C162" s="9">
        <v>43045</v>
      </c>
      <c r="D162" s="9">
        <f t="shared" si="10"/>
        <v>43074</v>
      </c>
      <c r="E162" s="8">
        <v>297</v>
      </c>
      <c r="F162" s="9">
        <v>43092</v>
      </c>
      <c r="G162" s="10">
        <v>40.630000000000003</v>
      </c>
      <c r="H162" s="8">
        <f t="shared" si="14"/>
        <v>18</v>
      </c>
      <c r="I162" s="8">
        <f t="shared" si="15"/>
        <v>731.34</v>
      </c>
    </row>
    <row r="163" spans="1:9" x14ac:dyDescent="0.25">
      <c r="A163" s="6">
        <f t="shared" si="12"/>
        <v>150</v>
      </c>
      <c r="B163" s="8" t="s">
        <v>94</v>
      </c>
      <c r="C163" s="9">
        <v>43045</v>
      </c>
      <c r="D163" s="9">
        <f t="shared" si="10"/>
        <v>43074</v>
      </c>
      <c r="E163" s="8">
        <v>298</v>
      </c>
      <c r="F163" s="9">
        <v>43092</v>
      </c>
      <c r="G163" s="10">
        <v>123.27</v>
      </c>
      <c r="H163" s="8">
        <f t="shared" si="14"/>
        <v>18</v>
      </c>
      <c r="I163" s="8">
        <f t="shared" si="15"/>
        <v>2218.86</v>
      </c>
    </row>
    <row r="164" spans="1:9" x14ac:dyDescent="0.25">
      <c r="A164" s="6">
        <f t="shared" si="12"/>
        <v>151</v>
      </c>
      <c r="B164" s="8" t="s">
        <v>94</v>
      </c>
      <c r="C164" s="9">
        <v>43045</v>
      </c>
      <c r="D164" s="9">
        <f t="shared" si="10"/>
        <v>43074</v>
      </c>
      <c r="E164" s="8">
        <v>299</v>
      </c>
      <c r="F164" s="9">
        <v>43092</v>
      </c>
      <c r="G164" s="10">
        <v>53.92</v>
      </c>
      <c r="H164" s="8">
        <f t="shared" si="14"/>
        <v>18</v>
      </c>
      <c r="I164" s="8">
        <f t="shared" si="15"/>
        <v>970.56000000000006</v>
      </c>
    </row>
    <row r="165" spans="1:9" x14ac:dyDescent="0.25">
      <c r="A165" s="6">
        <f t="shared" si="12"/>
        <v>152</v>
      </c>
      <c r="B165" s="8" t="s">
        <v>94</v>
      </c>
      <c r="C165" s="9">
        <v>43045</v>
      </c>
      <c r="D165" s="9">
        <f t="shared" si="10"/>
        <v>43074</v>
      </c>
      <c r="E165" s="8">
        <v>300</v>
      </c>
      <c r="F165" s="9">
        <v>43092</v>
      </c>
      <c r="G165" s="10">
        <v>36.82</v>
      </c>
      <c r="H165" s="8">
        <f t="shared" si="14"/>
        <v>18</v>
      </c>
      <c r="I165" s="8">
        <f t="shared" si="15"/>
        <v>662.76</v>
      </c>
    </row>
    <row r="166" spans="1:9" x14ac:dyDescent="0.25">
      <c r="A166" s="6">
        <f t="shared" si="12"/>
        <v>153</v>
      </c>
      <c r="B166" s="8" t="s">
        <v>95</v>
      </c>
      <c r="C166" s="9">
        <v>43045</v>
      </c>
      <c r="D166" s="9">
        <f t="shared" si="10"/>
        <v>43074</v>
      </c>
      <c r="E166" s="8">
        <v>301</v>
      </c>
      <c r="F166" s="9">
        <v>43092</v>
      </c>
      <c r="G166" s="10">
        <v>33.090000000000003</v>
      </c>
      <c r="H166" s="8">
        <f t="shared" si="14"/>
        <v>18</v>
      </c>
      <c r="I166" s="8">
        <f t="shared" si="15"/>
        <v>595.62000000000012</v>
      </c>
    </row>
    <row r="167" spans="1:9" x14ac:dyDescent="0.25">
      <c r="A167" s="6">
        <f t="shared" si="12"/>
        <v>154</v>
      </c>
      <c r="B167" s="8" t="s">
        <v>95</v>
      </c>
      <c r="C167" s="9">
        <v>43045</v>
      </c>
      <c r="D167" s="9">
        <f t="shared" si="10"/>
        <v>43074</v>
      </c>
      <c r="E167" s="8">
        <v>302</v>
      </c>
      <c r="F167" s="9">
        <v>43092</v>
      </c>
      <c r="G167" s="10">
        <v>51.52</v>
      </c>
      <c r="H167" s="8">
        <f t="shared" si="14"/>
        <v>18</v>
      </c>
      <c r="I167" s="8">
        <f t="shared" si="15"/>
        <v>927.36</v>
      </c>
    </row>
    <row r="168" spans="1:9" x14ac:dyDescent="0.25">
      <c r="A168" s="6">
        <f t="shared" si="12"/>
        <v>155</v>
      </c>
      <c r="B168" s="8" t="s">
        <v>95</v>
      </c>
      <c r="C168" s="9">
        <v>43045</v>
      </c>
      <c r="D168" s="9">
        <f t="shared" si="10"/>
        <v>43074</v>
      </c>
      <c r="E168" s="8">
        <v>303</v>
      </c>
      <c r="F168" s="9">
        <v>43092</v>
      </c>
      <c r="G168" s="10">
        <v>53.15</v>
      </c>
      <c r="H168" s="8">
        <f t="shared" si="14"/>
        <v>18</v>
      </c>
      <c r="I168" s="8">
        <f t="shared" si="15"/>
        <v>956.69999999999993</v>
      </c>
    </row>
    <row r="169" spans="1:9" x14ac:dyDescent="0.25">
      <c r="A169" s="6">
        <f t="shared" si="12"/>
        <v>156</v>
      </c>
      <c r="B169" s="8" t="s">
        <v>96</v>
      </c>
      <c r="C169" s="9">
        <v>43062</v>
      </c>
      <c r="D169" s="9">
        <f t="shared" si="10"/>
        <v>43091</v>
      </c>
      <c r="E169" s="8">
        <v>304</v>
      </c>
      <c r="F169" s="9">
        <v>43092</v>
      </c>
      <c r="G169" s="10">
        <v>135</v>
      </c>
      <c r="H169" s="8">
        <f t="shared" si="14"/>
        <v>1</v>
      </c>
      <c r="I169" s="8">
        <f t="shared" si="15"/>
        <v>135</v>
      </c>
    </row>
    <row r="170" spans="1:9" x14ac:dyDescent="0.25">
      <c r="A170" s="6">
        <f t="shared" si="12"/>
        <v>157</v>
      </c>
      <c r="B170" s="8" t="s">
        <v>97</v>
      </c>
      <c r="C170" s="9">
        <v>43062</v>
      </c>
      <c r="D170" s="9">
        <f t="shared" si="10"/>
        <v>43091</v>
      </c>
      <c r="E170" s="8">
        <v>305</v>
      </c>
      <c r="F170" s="9">
        <v>43092</v>
      </c>
      <c r="G170" s="10">
        <v>750</v>
      </c>
      <c r="H170" s="8">
        <f t="shared" si="14"/>
        <v>1</v>
      </c>
      <c r="I170" s="8">
        <f t="shared" si="15"/>
        <v>750</v>
      </c>
    </row>
    <row r="171" spans="1:9" x14ac:dyDescent="0.25">
      <c r="A171" s="6">
        <f t="shared" si="12"/>
        <v>158</v>
      </c>
      <c r="B171" s="8" t="s">
        <v>139</v>
      </c>
      <c r="C171" s="9">
        <v>43062</v>
      </c>
      <c r="D171" s="9">
        <f t="shared" si="10"/>
        <v>43091</v>
      </c>
      <c r="E171" s="8">
        <v>306</v>
      </c>
      <c r="F171" s="9">
        <v>43092</v>
      </c>
      <c r="G171" s="10">
        <v>194.7</v>
      </c>
      <c r="H171" s="8">
        <f t="shared" si="14"/>
        <v>1</v>
      </c>
      <c r="I171" s="8">
        <f t="shared" si="15"/>
        <v>194.7</v>
      </c>
    </row>
    <row r="172" spans="1:9" x14ac:dyDescent="0.25">
      <c r="A172" s="6">
        <f t="shared" si="12"/>
        <v>159</v>
      </c>
      <c r="B172" s="8" t="s">
        <v>140</v>
      </c>
      <c r="C172" s="9">
        <v>43062</v>
      </c>
      <c r="D172" s="9">
        <f t="shared" si="10"/>
        <v>43091</v>
      </c>
      <c r="E172" s="8">
        <v>307</v>
      </c>
      <c r="F172" s="9">
        <v>43092</v>
      </c>
      <c r="G172" s="10">
        <v>30.01</v>
      </c>
      <c r="H172" s="8">
        <f t="shared" si="14"/>
        <v>1</v>
      </c>
      <c r="I172" s="8">
        <f t="shared" si="15"/>
        <v>30.01</v>
      </c>
    </row>
    <row r="173" spans="1:9" x14ac:dyDescent="0.25">
      <c r="A173" s="6">
        <f t="shared" si="12"/>
        <v>160</v>
      </c>
      <c r="B173" s="8" t="s">
        <v>144</v>
      </c>
      <c r="C173" s="9">
        <v>43062</v>
      </c>
      <c r="D173" s="9">
        <f t="shared" si="10"/>
        <v>43091</v>
      </c>
      <c r="E173" s="8">
        <v>308</v>
      </c>
      <c r="F173" s="9">
        <v>43092</v>
      </c>
      <c r="G173" s="10">
        <v>711.5</v>
      </c>
      <c r="H173" s="8">
        <f t="shared" si="14"/>
        <v>1</v>
      </c>
      <c r="I173" s="8">
        <f t="shared" si="15"/>
        <v>711.5</v>
      </c>
    </row>
    <row r="174" spans="1:9" x14ac:dyDescent="0.25">
      <c r="A174" s="6">
        <f t="shared" si="12"/>
        <v>161</v>
      </c>
      <c r="B174" s="8" t="s">
        <v>145</v>
      </c>
      <c r="C174" s="9">
        <v>43062</v>
      </c>
      <c r="D174" s="9">
        <f t="shared" si="10"/>
        <v>43091</v>
      </c>
      <c r="E174" s="8">
        <v>309</v>
      </c>
      <c r="F174" s="9">
        <v>43092</v>
      </c>
      <c r="G174" s="10">
        <v>711.5</v>
      </c>
      <c r="H174" s="8">
        <f t="shared" si="14"/>
        <v>1</v>
      </c>
      <c r="I174" s="8">
        <f t="shared" si="15"/>
        <v>711.5</v>
      </c>
    </row>
    <row r="175" spans="1:9" x14ac:dyDescent="0.25">
      <c r="A175" s="6">
        <f t="shared" si="12"/>
        <v>162</v>
      </c>
      <c r="B175" s="8" t="s">
        <v>141</v>
      </c>
      <c r="C175" s="9">
        <v>43062</v>
      </c>
      <c r="D175" s="9">
        <f t="shared" si="10"/>
        <v>43091</v>
      </c>
      <c r="E175" s="8">
        <v>310</v>
      </c>
      <c r="F175" s="9">
        <v>43092</v>
      </c>
      <c r="G175" s="10">
        <v>358</v>
      </c>
      <c r="H175" s="8">
        <f t="shared" si="14"/>
        <v>1</v>
      </c>
      <c r="I175" s="8">
        <f t="shared" si="15"/>
        <v>358</v>
      </c>
    </row>
    <row r="176" spans="1:9" ht="21" x14ac:dyDescent="0.25">
      <c r="A176" s="6">
        <f t="shared" si="12"/>
        <v>163</v>
      </c>
      <c r="B176" s="22" t="s">
        <v>142</v>
      </c>
      <c r="C176" s="9">
        <v>43062</v>
      </c>
      <c r="D176" s="9">
        <f t="shared" si="10"/>
        <v>43091</v>
      </c>
      <c r="E176" s="8">
        <v>311</v>
      </c>
      <c r="F176" s="9">
        <v>43092</v>
      </c>
      <c r="G176" s="10">
        <v>149.93</v>
      </c>
      <c r="H176" s="8">
        <f t="shared" si="14"/>
        <v>1</v>
      </c>
      <c r="I176" s="8">
        <f t="shared" si="15"/>
        <v>149.93</v>
      </c>
    </row>
    <row r="177" spans="1:9" x14ac:dyDescent="0.25">
      <c r="A177" s="6">
        <f t="shared" si="12"/>
        <v>164</v>
      </c>
      <c r="B177" s="8" t="s">
        <v>143</v>
      </c>
      <c r="C177" s="9">
        <v>43092</v>
      </c>
      <c r="D177" s="9">
        <f t="shared" si="10"/>
        <v>43121</v>
      </c>
      <c r="E177" s="8">
        <v>312</v>
      </c>
      <c r="F177" s="9">
        <v>43092</v>
      </c>
      <c r="G177" s="10">
        <v>33</v>
      </c>
      <c r="H177" s="8">
        <f t="shared" si="14"/>
        <v>-29</v>
      </c>
      <c r="I177" s="8">
        <f t="shared" si="15"/>
        <v>-957</v>
      </c>
    </row>
    <row r="178" spans="1:9" x14ac:dyDescent="0.25">
      <c r="A178" s="6">
        <f t="shared" si="12"/>
        <v>165</v>
      </c>
      <c r="B178" s="8" t="s">
        <v>138</v>
      </c>
      <c r="C178" s="9">
        <v>43092</v>
      </c>
      <c r="D178" s="9">
        <f t="shared" si="10"/>
        <v>43121</v>
      </c>
      <c r="E178" s="8">
        <v>313</v>
      </c>
      <c r="F178" s="9">
        <v>43092</v>
      </c>
      <c r="G178" s="10">
        <v>90.29</v>
      </c>
      <c r="H178" s="8">
        <f t="shared" si="14"/>
        <v>-29</v>
      </c>
      <c r="I178" s="8">
        <f t="shared" si="15"/>
        <v>-2618.4100000000003</v>
      </c>
    </row>
    <row r="179" spans="1:9" x14ac:dyDescent="0.25">
      <c r="A179" s="6">
        <f t="shared" si="12"/>
        <v>166</v>
      </c>
      <c r="B179" s="8" t="s">
        <v>137</v>
      </c>
      <c r="C179" s="9">
        <v>43092</v>
      </c>
      <c r="D179" s="9">
        <f t="shared" si="10"/>
        <v>43121</v>
      </c>
      <c r="E179" s="8">
        <v>316</v>
      </c>
      <c r="F179" s="9">
        <v>43096</v>
      </c>
      <c r="G179" s="10">
        <v>168</v>
      </c>
      <c r="H179" s="8">
        <f t="shared" si="14"/>
        <v>-25</v>
      </c>
      <c r="I179" s="8">
        <f t="shared" si="15"/>
        <v>-4200</v>
      </c>
    </row>
    <row r="180" spans="1:9" x14ac:dyDescent="0.25">
      <c r="A180" s="4"/>
      <c r="B180" s="19"/>
      <c r="C180" s="19"/>
      <c r="D180" s="19"/>
      <c r="E180" s="19"/>
      <c r="F180" s="19"/>
      <c r="G180" s="20">
        <f>SUM(G14:G179)</f>
        <v>58515.819999999978</v>
      </c>
      <c r="H180" s="19"/>
      <c r="I180" s="21">
        <f>SUM(I14:I179)</f>
        <v>-280454.33999999985</v>
      </c>
    </row>
    <row r="183" spans="1:9" x14ac:dyDescent="0.25">
      <c r="B183" t="s">
        <v>147</v>
      </c>
    </row>
    <row r="186" spans="1:9" x14ac:dyDescent="0.25">
      <c r="B186" t="s">
        <v>149</v>
      </c>
      <c r="E186" t="s">
        <v>151</v>
      </c>
    </row>
    <row r="187" spans="1:9" x14ac:dyDescent="0.25">
      <c r="B187" s="32" t="s">
        <v>150</v>
      </c>
      <c r="E187" s="32" t="s">
        <v>152</v>
      </c>
    </row>
  </sheetData>
  <mergeCells count="3">
    <mergeCell ref="B5:I5"/>
    <mergeCell ref="A1:I1"/>
    <mergeCell ref="B3:I3"/>
  </mergeCells>
  <hyperlinks>
    <hyperlink ref="B17" r:id="rId1" display="ESPERIMENT@ SOC. COOP -  Fattura n. EA15" xr:uid="{00000000-0004-0000-0000-000000000000}"/>
  </hyperlinks>
  <pageMargins left="0.19685039370078741" right="0.19685039370078741" top="0.74803149606299213" bottom="0.74803149606299213" header="0.31496062992125984" footer="0.31496062992125984"/>
  <pageSetup paperSize="8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ANNO 2017</vt:lpstr>
      <vt:lpstr>Foglio2</vt:lpstr>
      <vt:lpstr>Foglio3</vt:lpstr>
      <vt:lpstr>'ANNO 2017'!Area_stampa</vt:lpstr>
    </vt:vector>
  </TitlesOfParts>
  <Company>Olidata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CAPPELLETTOIVONNE</dc:creator>
  <cp:lastModifiedBy>DSGA</cp:lastModifiedBy>
  <cp:lastPrinted>2018-06-01T14:50:45Z</cp:lastPrinted>
  <dcterms:created xsi:type="dcterms:W3CDTF">2015-04-21T07:32:58Z</dcterms:created>
  <dcterms:modified xsi:type="dcterms:W3CDTF">2018-10-26T09:03:55Z</dcterms:modified>
</cp:coreProperties>
</file>