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0BFAFCC-A931-48EB-8CAC-18FC4E46DD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ennaio-Marzo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D38" i="1" l="1"/>
  <c r="H38" i="1" s="1"/>
  <c r="I38" i="1" s="1"/>
  <c r="D37" i="1"/>
  <c r="H37" i="1" s="1"/>
  <c r="I37" i="1" s="1"/>
  <c r="D36" i="1"/>
  <c r="H36" i="1" s="1"/>
  <c r="I36" i="1" s="1"/>
  <c r="D35" i="1"/>
  <c r="H35" i="1" s="1"/>
  <c r="I35" i="1" s="1"/>
  <c r="D34" i="1"/>
  <c r="H34" i="1" s="1"/>
  <c r="I34" i="1" s="1"/>
  <c r="D33" i="1"/>
  <c r="H33" i="1" s="1"/>
  <c r="I33" i="1" s="1"/>
  <c r="D32" i="1" l="1"/>
  <c r="H32" i="1" s="1"/>
  <c r="I32" i="1" s="1"/>
  <c r="D31" i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27" i="1"/>
  <c r="H27" i="1" s="1"/>
  <c r="I27" i="1" s="1"/>
  <c r="D26" i="1"/>
  <c r="H26" i="1" s="1"/>
  <c r="I26" i="1" s="1"/>
  <c r="D25" i="1"/>
  <c r="H25" i="1" s="1"/>
  <c r="I25" i="1" s="1"/>
  <c r="D24" i="1"/>
  <c r="H24" i="1" s="1"/>
  <c r="I24" i="1" s="1"/>
  <c r="D23" i="1"/>
  <c r="H23" i="1" s="1"/>
  <c r="I23" i="1" s="1"/>
  <c r="D22" i="1"/>
  <c r="H22" i="1" s="1"/>
  <c r="I22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44" i="1" l="1"/>
  <c r="H44" i="1" s="1"/>
  <c r="I44" i="1" s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14" i="1" l="1"/>
  <c r="H14" i="1" s="1"/>
  <c r="I14" i="1" s="1"/>
  <c r="A15" i="1" l="1"/>
  <c r="A16" i="1" s="1"/>
  <c r="A17" i="1" s="1"/>
  <c r="A18" i="1" s="1"/>
  <c r="A19" i="1" s="1"/>
  <c r="A20" i="1" s="1"/>
  <c r="A21" i="1" s="1"/>
  <c r="A22" i="1" s="1"/>
  <c r="A23" i="1" s="1"/>
  <c r="G45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I45" i="1" l="1"/>
  <c r="G8" i="1" s="1"/>
</calcChain>
</file>

<file path=xl/sharedStrings.xml><?xml version="1.0" encoding="utf-8"?>
<sst xmlns="http://schemas.openxmlformats.org/spreadsheetml/2006/main" count="45" uniqueCount="38">
  <si>
    <t xml:space="preserve">INDICE DI TEMPESTIVITA'   </t>
  </si>
  <si>
    <t>(TOTALE IMPORTO X GIORNI/TOTALE IMPORTO)</t>
  </si>
  <si>
    <t>DATA ARRIVO FATTURA ELETTR.                      c</t>
  </si>
  <si>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</si>
  <si>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</si>
  <si>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</si>
  <si>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</si>
  <si>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</si>
  <si>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</si>
  <si>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</si>
  <si>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NOME DITTA e NUMERO FATTURA ELETTR.                                                                                             b</t>
  </si>
  <si>
    <t>ISTITUTO COMPRENSIVO STATALE DI MONTEBELLO VICENTINO (VI)</t>
  </si>
  <si>
    <t>Calcolo Indice di Tempestività - 1° trimestre 2019</t>
  </si>
  <si>
    <t>Pagamenti 1° gennaio - 31 marzo 2019</t>
  </si>
  <si>
    <t>SALVADORE MARIA GRAZIA - Fatt. n. 2/PA del 25/01/2019</t>
  </si>
  <si>
    <t>S.P. COTTON S.R.L. - Fatt. n. FTC 376 del 30/11/2018</t>
  </si>
  <si>
    <t>POSTE ITALIANE S.P.A. - Fatt. n. 8718428088 del 20/12/2018</t>
  </si>
  <si>
    <t>MARVIT TELECOMINICAZIONI S.N.C. DI MARUSSI VITTORIO &amp; C. - Fatt. n. 000008/PA del 18/12/2018</t>
  </si>
  <si>
    <t>POSTE ITALIANE S.P.A. - Fatt. n. 8719008382 del 23/01/2019</t>
  </si>
  <si>
    <t>FRANCO &amp; ZOPPELLO S.R.L. - Fatt. n. 83 del 28/12/2018</t>
  </si>
  <si>
    <t>GRUPPO SPAGGIARI PARMA S.P.A. - Fatt. n. 20194G00052 del 17/01/2019</t>
  </si>
  <si>
    <t>UNIPOLSAI ASSICURAZIONI S.P.A. - Fatt. n. 0000021684 del 20/12/2018</t>
  </si>
  <si>
    <t>VICENZA E' - CONVENTION AND BUREAU - Fatt. n. 28/5 del 06/03/2019</t>
  </si>
  <si>
    <t>ASSOCIAZIONE PRO LOCO CALDOGNO - Fatt. n. 15 del 05/03/2019</t>
  </si>
  <si>
    <t>ARCADIA PRODUCTIONS S.A.S. - Fatt. n. 036 dell'08/03/2019</t>
  </si>
  <si>
    <t>COPYMAC S.N.C. - Fatt. n. 000845/PA del 18/12/2018</t>
  </si>
  <si>
    <t>O.C.P. INFORMATICA S.R.L. - Fatt. n. 44 del 29/01/2019</t>
  </si>
  <si>
    <t>ASSOCIAZIONE ULYSSES PROMOZIONE SOCIO CULTURALE ED EDUCATIVA - Fatt. n. 6 del 29/01/2019</t>
  </si>
  <si>
    <t>POSTE ITALIANE S.P.A. - Fatt. n. 8719037677 del 12/02/2019</t>
  </si>
  <si>
    <t>GRUPPO SPAGGIARI PARMA S.P.A. - Fatt. n. 20194E01904 del 22/01/2019</t>
  </si>
  <si>
    <t>SUPERMERCATI TOSANO CEREA S.R.L. - Fatt. n. 00190099000093 del 08/01/2019</t>
  </si>
  <si>
    <t>SUPERMERCATI TOSANO CEREA S.R.L. - Fatt. n. 00190099000383 del 18/02/2019</t>
  </si>
  <si>
    <t>PLANETARIO DI PADOVA - Fatt. n. 40/E del 29/03/2019</t>
  </si>
  <si>
    <t>DOMINUS PRODUCTION S.R.L. - Fatt. n. 3/SP del 21/03/2019</t>
  </si>
  <si>
    <t>ACTION THEATRE IN ENGLISH - Fatt. n. 81-2019 del 01-03-2019</t>
  </si>
  <si>
    <t>TERZO SUONO SOC. COOP. - Fatt. n. 2019-C007P-0000004 del 28/02/2019</t>
  </si>
  <si>
    <t>SALVADORE MARIA GRAZIA - Fatt. n. 3/PA del 07/03/2019</t>
  </si>
  <si>
    <t>SALVADORE MARIA GRAZIA - Fatt. n. 5/PA del 07/03/2019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</si>
</sst>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0" fontId="6" fillId="0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28" workbookViewId="0">
      <selection activeCell="E44" sqref="E44"/>
    </sheetView>
  </sheetViews>
  <sheetFormatPr defaultRowHeight="15" x14ac:dyDescent="0.25"/>
  <cols>
    <col min="1" max="1" width="6.28515625" customWidth="1"/>
    <col min="2" max="2" width="46.140625" customWidth="1"/>
    <col min="3" max="3" width="15.140625" customWidth="1"/>
    <col min="4" max="4" width="9.5703125" customWidth="1"/>
    <col min="5" max="5" width="5.85546875" customWidth="1"/>
    <col min="6" max="6" width="12.1406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2.42578125" customWidth="1"/>
    <col min="14" max="14" width="11.5703125" customWidth="1"/>
    <col min="16" max="16" width="5.42578125" customWidth="1"/>
    <col min="17" max="17" width="10.140625" customWidth="1"/>
  </cols>
  <sheetData>
    <row r="1" spans="1:15" ht="26.25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</row>
    <row r="3" spans="1:15" ht="28.5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</row>
    <row r="4" spans="1:15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5" ht="21" x14ac:dyDescent="0.35">
      <c r="A5" s="1"/>
      <c r="B5" s="40" t="s">
        <v>13</v>
      </c>
      <c r="C5" s="40"/>
      <c r="D5" s="40"/>
      <c r="E5" s="40"/>
      <c r="F5" s="40"/>
      <c r="G5" s="40"/>
      <c r="H5" s="40"/>
      <c r="I5" s="40"/>
    </row>
    <row r="7" spans="1:15" x14ac:dyDescent="0.25">
      <c r="B7" s="8"/>
      <c r="C7" s="7"/>
      <c r="D7" s="7"/>
      <c r="E7" s="7"/>
      <c r="F7" s="7"/>
      <c r="G7" s="7"/>
      <c r="H7" s="7"/>
      <c r="I7" s="10"/>
    </row>
    <row r="8" spans="1:15" ht="21" x14ac:dyDescent="0.25">
      <c r="B8" s="14" t="s">
        <v>0</v>
      </c>
      <c r="C8" s="43" t="s">
        <v>1</v>
      </c>
      <c r="D8" s="43"/>
      <c r="E8" s="43"/>
      <c r="F8" s="43"/>
      <c r="G8" s="41">
        <f>I45/G45</f>
        <v>3.7431634424615758</v>
      </c>
      <c r="H8" s="41"/>
      <c r="I8" s="42"/>
    </row>
    <row r="9" spans="1:15" x14ac:dyDescent="0.25">
      <c r="B9" s="9"/>
      <c r="C9" s="6"/>
      <c r="D9" s="6"/>
      <c r="E9" s="6"/>
      <c r="F9" s="6"/>
      <c r="G9" s="6"/>
      <c r="H9" s="6"/>
      <c r="I9" s="11"/>
    </row>
    <row r="13" spans="1:15" ht="60" x14ac:dyDescent="0.25">
      <c r="A13" s="2" t="s">
        <v>9</v>
      </c>
      <c r="B13" s="3" t="s">
        <v>10</v>
      </c>
      <c r="C13" s="3" t="s">
        <v>2</v>
      </c>
      <c r="D13" s="2" t="s">
        <v>7</v>
      </c>
      <c r="E13" s="3" t="s">
        <v>3</v>
      </c>
      <c r="F13" s="3" t="s">
        <v>8</v>
      </c>
      <c r="G13" s="3" t="s">
        <v>4</v>
      </c>
      <c r="H13" s="2" t="s">
        <v>5</v>
      </c>
      <c r="I13" s="2" t="s">
        <v>6</v>
      </c>
      <c r="L13" s="52"/>
      <c r="M13" s="44"/>
      <c r="N13" s="52"/>
    </row>
    <row r="14" spans="1:15" x14ac:dyDescent="0.25">
      <c r="A14" s="21">
        <v>1</v>
      </c>
      <c r="B14" s="22" t="s">
        <v>14</v>
      </c>
      <c r="C14" s="27">
        <v>43508</v>
      </c>
      <c r="D14" s="16">
        <f t="shared" ref="D14:D44" si="0">C14+29</f>
        <v>43537</v>
      </c>
      <c r="E14" s="28">
        <v>14</v>
      </c>
      <c r="F14" s="30">
        <v>43519</v>
      </c>
      <c r="G14" s="19">
        <v>97.11</v>
      </c>
      <c r="H14" s="17">
        <f t="shared" ref="H14:H38" si="1">F14-D14</f>
        <v>-18</v>
      </c>
      <c r="I14" s="20">
        <f t="shared" ref="I14:I38" si="2">G14*H14</f>
        <v>-1747.98</v>
      </c>
    </row>
    <row r="15" spans="1:15" x14ac:dyDescent="0.25">
      <c r="A15" s="21">
        <f>A14+1</f>
        <v>2</v>
      </c>
      <c r="B15" s="22" t="s">
        <v>15</v>
      </c>
      <c r="C15" s="27">
        <v>43456</v>
      </c>
      <c r="D15" s="16">
        <f t="shared" ref="D15:D38" si="3">C15+29</f>
        <v>43485</v>
      </c>
      <c r="E15" s="29">
        <v>18</v>
      </c>
      <c r="F15" s="31">
        <v>43519</v>
      </c>
      <c r="G15" s="19">
        <v>102.5</v>
      </c>
      <c r="H15" s="17">
        <f t="shared" si="1"/>
        <v>34</v>
      </c>
      <c r="I15" s="20">
        <f t="shared" si="2"/>
        <v>3485</v>
      </c>
    </row>
    <row r="16" spans="1:15" x14ac:dyDescent="0.25">
      <c r="A16" s="21">
        <f t="shared" ref="A16:A44" si="4">A15+1</f>
        <v>3</v>
      </c>
      <c r="B16" s="15" t="s">
        <v>16</v>
      </c>
      <c r="C16" s="27">
        <v>43456</v>
      </c>
      <c r="D16" s="16">
        <f t="shared" si="3"/>
        <v>43485</v>
      </c>
      <c r="E16" s="29">
        <v>19</v>
      </c>
      <c r="F16" s="31">
        <v>43519</v>
      </c>
      <c r="G16" s="19">
        <v>34.96</v>
      </c>
      <c r="H16" s="17">
        <f t="shared" si="1"/>
        <v>34</v>
      </c>
      <c r="I16" s="20">
        <f t="shared" si="2"/>
        <v>1188.6400000000001</v>
      </c>
      <c r="K16" s="13"/>
      <c r="L16" s="12"/>
      <c r="M16" s="12"/>
      <c r="N16" s="12"/>
      <c r="O16" s="12"/>
    </row>
    <row r="17" spans="1:18" ht="22.5" x14ac:dyDescent="0.25">
      <c r="A17" s="21">
        <f t="shared" si="4"/>
        <v>4</v>
      </c>
      <c r="B17" s="15" t="s">
        <v>17</v>
      </c>
      <c r="C17" s="27">
        <v>43462</v>
      </c>
      <c r="D17" s="16">
        <f t="shared" si="3"/>
        <v>43491</v>
      </c>
      <c r="E17" s="29">
        <v>20</v>
      </c>
      <c r="F17" s="31">
        <v>43519</v>
      </c>
      <c r="G17" s="19">
        <v>630</v>
      </c>
      <c r="H17" s="17">
        <f t="shared" si="1"/>
        <v>28</v>
      </c>
      <c r="I17" s="20">
        <f t="shared" si="2"/>
        <v>17640</v>
      </c>
    </row>
    <row r="18" spans="1:18" ht="15.75" x14ac:dyDescent="0.25">
      <c r="A18" s="21">
        <f t="shared" si="4"/>
        <v>5</v>
      </c>
      <c r="B18" s="23" t="s">
        <v>18</v>
      </c>
      <c r="C18" s="27">
        <v>43497</v>
      </c>
      <c r="D18" s="16">
        <f t="shared" si="3"/>
        <v>43526</v>
      </c>
      <c r="E18" s="29">
        <v>21</v>
      </c>
      <c r="F18" s="31">
        <v>43519</v>
      </c>
      <c r="G18" s="19">
        <v>184.12</v>
      </c>
      <c r="H18" s="17">
        <f t="shared" si="1"/>
        <v>-7</v>
      </c>
      <c r="I18" s="20">
        <f t="shared" si="2"/>
        <v>-1288.8400000000001</v>
      </c>
      <c r="K18" s="44"/>
      <c r="L18" s="45"/>
      <c r="M18" s="45"/>
      <c r="N18" s="45"/>
      <c r="O18" s="45"/>
      <c r="P18" s="44"/>
      <c r="Q18" s="44"/>
      <c r="R18" s="44"/>
    </row>
    <row r="19" spans="1:18" x14ac:dyDescent="0.25">
      <c r="A19" s="21">
        <f t="shared" si="4"/>
        <v>6</v>
      </c>
      <c r="B19" s="24" t="s">
        <v>19</v>
      </c>
      <c r="C19" s="27">
        <v>43468</v>
      </c>
      <c r="D19" s="16">
        <f t="shared" si="3"/>
        <v>43497</v>
      </c>
      <c r="E19" s="29">
        <v>22</v>
      </c>
      <c r="F19" s="31">
        <v>43519</v>
      </c>
      <c r="G19" s="19">
        <v>95</v>
      </c>
      <c r="H19" s="17">
        <f t="shared" si="1"/>
        <v>22</v>
      </c>
      <c r="I19" s="20">
        <f t="shared" si="2"/>
        <v>2090</v>
      </c>
      <c r="K19" s="44"/>
      <c r="L19" s="44"/>
      <c r="M19" s="44"/>
      <c r="N19" s="44"/>
      <c r="O19" s="44"/>
      <c r="P19" s="44"/>
      <c r="Q19" s="44"/>
      <c r="R19" s="44"/>
    </row>
    <row r="20" spans="1:18" ht="22.5" x14ac:dyDescent="0.25">
      <c r="A20" s="21">
        <f t="shared" si="4"/>
        <v>7</v>
      </c>
      <c r="B20" s="23" t="s">
        <v>20</v>
      </c>
      <c r="C20" s="27">
        <v>43497</v>
      </c>
      <c r="D20" s="16">
        <f t="shared" si="3"/>
        <v>43526</v>
      </c>
      <c r="E20" s="29">
        <v>23</v>
      </c>
      <c r="F20" s="31">
        <v>43519</v>
      </c>
      <c r="G20" s="19">
        <v>180</v>
      </c>
      <c r="H20" s="17">
        <f t="shared" si="1"/>
        <v>-7</v>
      </c>
      <c r="I20" s="20">
        <f t="shared" si="2"/>
        <v>-1260</v>
      </c>
      <c r="K20" s="44"/>
      <c r="L20" s="44"/>
      <c r="M20" s="44"/>
      <c r="N20" s="44"/>
      <c r="O20" s="44"/>
      <c r="P20" s="44"/>
      <c r="Q20" s="44"/>
      <c r="R20" s="44"/>
    </row>
    <row r="21" spans="1:18" ht="22.5" x14ac:dyDescent="0.25">
      <c r="A21" s="21">
        <f t="shared" si="4"/>
        <v>8</v>
      </c>
      <c r="B21" s="23" t="s">
        <v>21</v>
      </c>
      <c r="C21" s="27">
        <v>43462</v>
      </c>
      <c r="D21" s="16">
        <f t="shared" si="3"/>
        <v>43491</v>
      </c>
      <c r="E21" s="29">
        <v>25</v>
      </c>
      <c r="F21" s="30">
        <v>43532</v>
      </c>
      <c r="G21" s="19">
        <v>580</v>
      </c>
      <c r="H21" s="17">
        <f t="shared" si="1"/>
        <v>41</v>
      </c>
      <c r="I21" s="20">
        <f t="shared" si="2"/>
        <v>23780</v>
      </c>
      <c r="K21" s="46"/>
      <c r="L21" s="47"/>
      <c r="M21" s="48"/>
      <c r="N21" s="48"/>
      <c r="O21" s="48"/>
      <c r="P21" s="48"/>
      <c r="Q21" s="44"/>
      <c r="R21" s="44"/>
    </row>
    <row r="22" spans="1:18" x14ac:dyDescent="0.25">
      <c r="A22" s="21">
        <f t="shared" si="4"/>
        <v>9</v>
      </c>
      <c r="B22" s="23" t="s">
        <v>23</v>
      </c>
      <c r="C22" s="27">
        <v>43532</v>
      </c>
      <c r="D22" s="16">
        <f t="shared" si="3"/>
        <v>43561</v>
      </c>
      <c r="E22" s="29">
        <v>30</v>
      </c>
      <c r="F22" s="31">
        <v>43532</v>
      </c>
      <c r="G22" s="19">
        <v>180</v>
      </c>
      <c r="H22" s="17">
        <f t="shared" si="1"/>
        <v>-29</v>
      </c>
      <c r="I22" s="20">
        <f t="shared" si="2"/>
        <v>-5220</v>
      </c>
      <c r="K22" s="44"/>
      <c r="L22" s="44"/>
      <c r="M22" s="44"/>
      <c r="N22" s="44"/>
      <c r="O22" s="44"/>
      <c r="P22" s="44"/>
      <c r="Q22" s="44"/>
      <c r="R22" s="44"/>
    </row>
    <row r="23" spans="1:18" ht="22.5" x14ac:dyDescent="0.25">
      <c r="A23" s="21">
        <f t="shared" si="4"/>
        <v>10</v>
      </c>
      <c r="B23" s="23" t="s">
        <v>22</v>
      </c>
      <c r="C23" s="27">
        <v>43532</v>
      </c>
      <c r="D23" s="16">
        <f t="shared" si="3"/>
        <v>43561</v>
      </c>
      <c r="E23" s="29">
        <v>31</v>
      </c>
      <c r="F23" s="31">
        <v>43532</v>
      </c>
      <c r="G23" s="19">
        <v>129</v>
      </c>
      <c r="H23" s="17">
        <f t="shared" si="1"/>
        <v>-29</v>
      </c>
      <c r="I23" s="20">
        <f t="shared" si="2"/>
        <v>-3741</v>
      </c>
      <c r="K23" s="44"/>
      <c r="L23" s="44"/>
      <c r="M23" s="44"/>
      <c r="N23" s="44"/>
      <c r="O23" s="44"/>
      <c r="P23" s="44"/>
      <c r="Q23" s="44"/>
      <c r="R23" s="44"/>
    </row>
    <row r="24" spans="1:18" x14ac:dyDescent="0.25">
      <c r="A24" s="21">
        <f>A23+1</f>
        <v>11</v>
      </c>
      <c r="B24" s="23" t="s">
        <v>24</v>
      </c>
      <c r="C24" s="27">
        <v>43537</v>
      </c>
      <c r="D24" s="16">
        <f t="shared" si="3"/>
        <v>43566</v>
      </c>
      <c r="E24" s="29">
        <v>33</v>
      </c>
      <c r="F24" s="37">
        <v>43537</v>
      </c>
      <c r="G24" s="19">
        <v>320</v>
      </c>
      <c r="H24" s="17">
        <f t="shared" si="1"/>
        <v>-29</v>
      </c>
      <c r="I24" s="20">
        <f t="shared" si="2"/>
        <v>-9280</v>
      </c>
      <c r="K24" s="46"/>
      <c r="L24" s="48"/>
      <c r="M24" s="48"/>
      <c r="N24" s="48"/>
      <c r="O24" s="48"/>
      <c r="P24" s="48"/>
      <c r="Q24" s="44"/>
      <c r="R24" s="44"/>
    </row>
    <row r="25" spans="1:18" x14ac:dyDescent="0.25">
      <c r="A25" s="21">
        <f t="shared" si="4"/>
        <v>12</v>
      </c>
      <c r="B25" s="23" t="s">
        <v>25</v>
      </c>
      <c r="C25" s="27">
        <v>43488</v>
      </c>
      <c r="D25" s="16">
        <f t="shared" si="3"/>
        <v>43517</v>
      </c>
      <c r="E25" s="29">
        <v>34</v>
      </c>
      <c r="F25" s="31">
        <v>43537</v>
      </c>
      <c r="G25" s="19">
        <v>117.89</v>
      </c>
      <c r="H25" s="17">
        <f t="shared" si="1"/>
        <v>20</v>
      </c>
      <c r="I25" s="20">
        <f t="shared" si="2"/>
        <v>2357.8000000000002</v>
      </c>
      <c r="K25" s="44"/>
      <c r="L25" s="47"/>
      <c r="M25" s="48"/>
      <c r="N25" s="48"/>
      <c r="O25" s="48"/>
      <c r="P25" s="48"/>
      <c r="Q25" s="44"/>
      <c r="R25" s="44"/>
    </row>
    <row r="26" spans="1:18" x14ac:dyDescent="0.25">
      <c r="A26" s="21">
        <f t="shared" si="4"/>
        <v>13</v>
      </c>
      <c r="B26" s="23" t="s">
        <v>25</v>
      </c>
      <c r="C26" s="27">
        <v>43488</v>
      </c>
      <c r="D26" s="16">
        <f t="shared" si="3"/>
        <v>43517</v>
      </c>
      <c r="E26" s="29">
        <v>35</v>
      </c>
      <c r="F26" s="31">
        <v>43537</v>
      </c>
      <c r="G26" s="19">
        <v>78.989999999999995</v>
      </c>
      <c r="H26" s="17">
        <f t="shared" si="1"/>
        <v>20</v>
      </c>
      <c r="I26" s="20">
        <f t="shared" si="2"/>
        <v>1579.8</v>
      </c>
      <c r="K26" s="44"/>
      <c r="L26" s="48"/>
      <c r="M26" s="48"/>
      <c r="N26" s="48"/>
      <c r="O26" s="48"/>
      <c r="P26" s="48"/>
      <c r="Q26" s="44"/>
      <c r="R26" s="44"/>
    </row>
    <row r="27" spans="1:18" x14ac:dyDescent="0.25">
      <c r="A27" s="21">
        <f t="shared" si="4"/>
        <v>14</v>
      </c>
      <c r="B27" s="23" t="s">
        <v>25</v>
      </c>
      <c r="C27" s="27">
        <v>43488</v>
      </c>
      <c r="D27" s="16">
        <f t="shared" si="3"/>
        <v>43517</v>
      </c>
      <c r="E27" s="29">
        <v>36</v>
      </c>
      <c r="F27" s="31">
        <v>43537</v>
      </c>
      <c r="G27" s="19">
        <v>262.58999999999997</v>
      </c>
      <c r="H27" s="17">
        <f t="shared" si="1"/>
        <v>20</v>
      </c>
      <c r="I27" s="20">
        <f t="shared" si="2"/>
        <v>5251.7999999999993</v>
      </c>
      <c r="K27" s="44"/>
      <c r="L27" s="48"/>
      <c r="M27" s="48"/>
      <c r="N27" s="48"/>
      <c r="O27" s="48"/>
      <c r="P27" s="48"/>
      <c r="Q27" s="44"/>
      <c r="R27" s="44"/>
    </row>
    <row r="28" spans="1:18" x14ac:dyDescent="0.25">
      <c r="A28" s="21">
        <f t="shared" si="4"/>
        <v>15</v>
      </c>
      <c r="B28" s="23" t="s">
        <v>25</v>
      </c>
      <c r="C28" s="27">
        <v>43488</v>
      </c>
      <c r="D28" s="16">
        <f t="shared" si="3"/>
        <v>43517</v>
      </c>
      <c r="E28" s="29">
        <v>37</v>
      </c>
      <c r="F28" s="31">
        <v>43537</v>
      </c>
      <c r="G28" s="19">
        <v>163.21</v>
      </c>
      <c r="H28" s="17">
        <f t="shared" si="1"/>
        <v>20</v>
      </c>
      <c r="I28" s="20">
        <f t="shared" si="2"/>
        <v>3264.2000000000003</v>
      </c>
      <c r="K28" s="46"/>
      <c r="L28" s="47"/>
      <c r="M28" s="44"/>
      <c r="N28" s="44"/>
      <c r="O28" s="44"/>
      <c r="P28" s="44"/>
      <c r="Q28" s="44"/>
      <c r="R28" s="44"/>
    </row>
    <row r="29" spans="1:18" x14ac:dyDescent="0.25">
      <c r="A29" s="21">
        <f t="shared" si="4"/>
        <v>16</v>
      </c>
      <c r="B29" s="23" t="s">
        <v>25</v>
      </c>
      <c r="C29" s="27">
        <v>43488</v>
      </c>
      <c r="D29" s="16">
        <f t="shared" si="3"/>
        <v>43517</v>
      </c>
      <c r="E29" s="29">
        <v>38</v>
      </c>
      <c r="F29" s="31">
        <v>43537</v>
      </c>
      <c r="G29" s="19">
        <v>430.48</v>
      </c>
      <c r="H29" s="17">
        <f t="shared" si="1"/>
        <v>20</v>
      </c>
      <c r="I29" s="20">
        <f t="shared" si="2"/>
        <v>8609.6</v>
      </c>
      <c r="K29" s="44"/>
      <c r="L29" s="44"/>
      <c r="M29" s="44"/>
      <c r="N29" s="48"/>
      <c r="O29" s="44"/>
      <c r="P29" s="44"/>
      <c r="Q29" s="44"/>
      <c r="R29" s="44"/>
    </row>
    <row r="30" spans="1:18" ht="15" customHeight="1" x14ac:dyDescent="0.25">
      <c r="A30" s="21">
        <f t="shared" si="4"/>
        <v>17</v>
      </c>
      <c r="B30" s="23" t="s">
        <v>25</v>
      </c>
      <c r="C30" s="27">
        <v>43488</v>
      </c>
      <c r="D30" s="16">
        <f t="shared" si="3"/>
        <v>43517</v>
      </c>
      <c r="E30" s="29">
        <v>39</v>
      </c>
      <c r="F30" s="31">
        <v>43537</v>
      </c>
      <c r="G30" s="19">
        <v>178.18</v>
      </c>
      <c r="H30" s="17">
        <f t="shared" si="1"/>
        <v>20</v>
      </c>
      <c r="I30" s="20">
        <f t="shared" si="2"/>
        <v>3563.6000000000004</v>
      </c>
      <c r="K30" s="44"/>
      <c r="L30" s="48"/>
      <c r="M30" s="44"/>
      <c r="N30" s="44"/>
      <c r="O30" s="44"/>
      <c r="P30" s="44"/>
      <c r="Q30" s="44"/>
      <c r="R30" s="44"/>
    </row>
    <row r="31" spans="1:18" x14ac:dyDescent="0.25">
      <c r="A31" s="21">
        <f t="shared" si="4"/>
        <v>18</v>
      </c>
      <c r="B31" s="23" t="s">
        <v>25</v>
      </c>
      <c r="C31" s="27">
        <v>43488</v>
      </c>
      <c r="D31" s="16">
        <f t="shared" si="3"/>
        <v>43517</v>
      </c>
      <c r="E31" s="29">
        <v>40</v>
      </c>
      <c r="F31" s="31">
        <v>43537</v>
      </c>
      <c r="G31" s="19">
        <v>207.53</v>
      </c>
      <c r="H31" s="17">
        <f t="shared" si="1"/>
        <v>20</v>
      </c>
      <c r="I31" s="20">
        <f t="shared" si="2"/>
        <v>4150.6000000000004</v>
      </c>
      <c r="K31" s="46"/>
      <c r="L31" s="48"/>
      <c r="M31" s="48"/>
      <c r="N31" s="48"/>
      <c r="O31" s="44"/>
      <c r="P31" s="44"/>
      <c r="Q31" s="44"/>
      <c r="R31" s="44"/>
    </row>
    <row r="32" spans="1:18" x14ac:dyDescent="0.25">
      <c r="A32" s="21">
        <f t="shared" si="4"/>
        <v>19</v>
      </c>
      <c r="B32" s="23" t="s">
        <v>25</v>
      </c>
      <c r="C32" s="27">
        <v>43488</v>
      </c>
      <c r="D32" s="16">
        <f t="shared" si="3"/>
        <v>43517</v>
      </c>
      <c r="E32" s="29">
        <v>41</v>
      </c>
      <c r="F32" s="31">
        <v>43537</v>
      </c>
      <c r="G32" s="19">
        <v>810.54</v>
      </c>
      <c r="H32" s="17">
        <f t="shared" si="1"/>
        <v>20</v>
      </c>
      <c r="I32" s="20">
        <f t="shared" si="2"/>
        <v>16210.8</v>
      </c>
      <c r="K32" s="49"/>
      <c r="L32" s="50"/>
      <c r="M32" s="50"/>
      <c r="N32" s="50"/>
      <c r="O32" s="51"/>
      <c r="P32" s="51"/>
      <c r="Q32" s="51"/>
      <c r="R32" s="44"/>
    </row>
    <row r="33" spans="1:14" x14ac:dyDescent="0.25">
      <c r="A33" s="21">
        <f t="shared" si="4"/>
        <v>20</v>
      </c>
      <c r="B33" s="32" t="s">
        <v>26</v>
      </c>
      <c r="C33" s="31">
        <v>43508</v>
      </c>
      <c r="D33" s="18">
        <f t="shared" si="3"/>
        <v>43537</v>
      </c>
      <c r="E33" s="28">
        <v>46</v>
      </c>
      <c r="F33" s="37">
        <v>43549</v>
      </c>
      <c r="G33" s="33">
        <v>187.5</v>
      </c>
      <c r="H33" s="34">
        <f t="shared" si="1"/>
        <v>12</v>
      </c>
      <c r="I33" s="35">
        <f t="shared" si="2"/>
        <v>2250</v>
      </c>
      <c r="K33" s="4"/>
      <c r="L33" s="5"/>
      <c r="M33" s="5"/>
      <c r="N33" s="5"/>
    </row>
    <row r="34" spans="1:14" ht="22.5" x14ac:dyDescent="0.25">
      <c r="A34" s="21">
        <f t="shared" si="4"/>
        <v>21</v>
      </c>
      <c r="B34" s="32" t="s">
        <v>27</v>
      </c>
      <c r="C34" s="31">
        <v>43522</v>
      </c>
      <c r="D34" s="18">
        <f t="shared" si="3"/>
        <v>43551</v>
      </c>
      <c r="E34" s="28">
        <v>47</v>
      </c>
      <c r="F34" s="31">
        <v>43549</v>
      </c>
      <c r="G34" s="33">
        <v>700</v>
      </c>
      <c r="H34" s="34">
        <f t="shared" si="1"/>
        <v>-2</v>
      </c>
      <c r="I34" s="35">
        <f t="shared" si="2"/>
        <v>-1400</v>
      </c>
      <c r="K34" s="4"/>
      <c r="L34" s="5"/>
      <c r="M34" s="5"/>
      <c r="N34" s="5"/>
    </row>
    <row r="35" spans="1:14" x14ac:dyDescent="0.25">
      <c r="A35" s="21">
        <f t="shared" si="4"/>
        <v>22</v>
      </c>
      <c r="B35" s="32" t="s">
        <v>28</v>
      </c>
      <c r="C35" s="31">
        <v>43521</v>
      </c>
      <c r="D35" s="18">
        <f t="shared" si="3"/>
        <v>43550</v>
      </c>
      <c r="E35" s="28">
        <v>48</v>
      </c>
      <c r="F35" s="31">
        <v>43549</v>
      </c>
      <c r="G35" s="33">
        <v>66.87</v>
      </c>
      <c r="H35" s="34">
        <f t="shared" si="1"/>
        <v>-1</v>
      </c>
      <c r="I35" s="35">
        <f t="shared" si="2"/>
        <v>-66.87</v>
      </c>
      <c r="K35" s="4"/>
      <c r="L35" s="5"/>
      <c r="M35" s="5"/>
      <c r="N35" s="5"/>
    </row>
    <row r="36" spans="1:14" ht="22.5" x14ac:dyDescent="0.25">
      <c r="A36" s="21">
        <f t="shared" si="4"/>
        <v>23</v>
      </c>
      <c r="B36" s="32" t="s">
        <v>29</v>
      </c>
      <c r="C36" s="31">
        <v>43487</v>
      </c>
      <c r="D36" s="18">
        <f t="shared" si="3"/>
        <v>43516</v>
      </c>
      <c r="E36" s="28">
        <v>49</v>
      </c>
      <c r="F36" s="31">
        <v>43549</v>
      </c>
      <c r="G36" s="33">
        <v>950</v>
      </c>
      <c r="H36" s="34">
        <f t="shared" si="1"/>
        <v>33</v>
      </c>
      <c r="I36" s="35">
        <f t="shared" si="2"/>
        <v>31350</v>
      </c>
      <c r="K36" s="4"/>
      <c r="L36" s="5"/>
      <c r="M36" s="5"/>
      <c r="N36" s="5"/>
    </row>
    <row r="37" spans="1:14" ht="23.25" customHeight="1" x14ac:dyDescent="0.25">
      <c r="A37" s="21">
        <f t="shared" si="4"/>
        <v>24</v>
      </c>
      <c r="B37" s="36" t="s">
        <v>30</v>
      </c>
      <c r="C37" s="31">
        <v>43521</v>
      </c>
      <c r="D37" s="18">
        <f t="shared" si="3"/>
        <v>43550</v>
      </c>
      <c r="E37" s="28">
        <v>50</v>
      </c>
      <c r="F37" s="31">
        <v>43549</v>
      </c>
      <c r="G37" s="33">
        <v>79.8</v>
      </c>
      <c r="H37" s="34">
        <f t="shared" si="1"/>
        <v>-1</v>
      </c>
      <c r="I37" s="35">
        <f t="shared" si="2"/>
        <v>-79.8</v>
      </c>
      <c r="K37" s="4"/>
      <c r="L37" s="5"/>
      <c r="M37" s="5"/>
      <c r="N37" s="5"/>
    </row>
    <row r="38" spans="1:14" ht="22.5" x14ac:dyDescent="0.25">
      <c r="A38" s="21">
        <f t="shared" si="4"/>
        <v>25</v>
      </c>
      <c r="B38" s="36" t="s">
        <v>31</v>
      </c>
      <c r="C38" s="31">
        <v>43522</v>
      </c>
      <c r="D38" s="18">
        <f t="shared" si="3"/>
        <v>43551</v>
      </c>
      <c r="E38" s="28">
        <v>51</v>
      </c>
      <c r="F38" s="31">
        <v>43549</v>
      </c>
      <c r="G38" s="33">
        <v>165.07</v>
      </c>
      <c r="H38" s="34">
        <f t="shared" si="1"/>
        <v>-2</v>
      </c>
      <c r="I38" s="35">
        <f t="shared" si="2"/>
        <v>-330.14</v>
      </c>
      <c r="K38" s="4"/>
      <c r="L38" s="5"/>
      <c r="M38" s="5"/>
      <c r="N38" s="5"/>
    </row>
    <row r="39" spans="1:14" x14ac:dyDescent="0.25">
      <c r="A39" s="21">
        <f t="shared" si="4"/>
        <v>26</v>
      </c>
      <c r="B39" s="17" t="s">
        <v>32</v>
      </c>
      <c r="C39" s="27">
        <v>43554</v>
      </c>
      <c r="D39" s="16">
        <f t="shared" si="0"/>
        <v>43583</v>
      </c>
      <c r="E39" s="29">
        <v>53</v>
      </c>
      <c r="F39" s="37">
        <v>43554</v>
      </c>
      <c r="G39" s="19">
        <v>780</v>
      </c>
      <c r="H39" s="17">
        <f t="shared" ref="H39:H44" si="5">F39-D39</f>
        <v>-29</v>
      </c>
      <c r="I39" s="20">
        <f t="shared" ref="I39:I44" si="6">G39*H39</f>
        <v>-22620</v>
      </c>
      <c r="K39" s="4"/>
      <c r="L39" s="5"/>
      <c r="M39" s="5"/>
      <c r="N39" s="5"/>
    </row>
    <row r="40" spans="1:14" x14ac:dyDescent="0.25">
      <c r="A40" s="21">
        <f t="shared" si="4"/>
        <v>27</v>
      </c>
      <c r="B40" s="25" t="s">
        <v>33</v>
      </c>
      <c r="C40" s="27">
        <v>43554</v>
      </c>
      <c r="D40" s="16">
        <f t="shared" si="0"/>
        <v>43583</v>
      </c>
      <c r="E40" s="29">
        <v>54</v>
      </c>
      <c r="F40" s="31">
        <v>43554</v>
      </c>
      <c r="G40" s="19">
        <v>869.09</v>
      </c>
      <c r="H40" s="17">
        <f t="shared" si="5"/>
        <v>-29</v>
      </c>
      <c r="I40" s="20">
        <f t="shared" si="6"/>
        <v>-25203.61</v>
      </c>
      <c r="K40" s="4"/>
      <c r="L40" s="5"/>
      <c r="M40" s="5"/>
      <c r="N40" s="5"/>
    </row>
    <row r="41" spans="1:14" x14ac:dyDescent="0.25">
      <c r="A41" s="21">
        <f t="shared" si="4"/>
        <v>28</v>
      </c>
      <c r="B41" s="22" t="s">
        <v>34</v>
      </c>
      <c r="C41" s="27">
        <v>43539</v>
      </c>
      <c r="D41" s="16">
        <f t="shared" si="0"/>
        <v>43568</v>
      </c>
      <c r="E41" s="29">
        <v>55</v>
      </c>
      <c r="F41" s="31">
        <v>43554</v>
      </c>
      <c r="G41" s="19">
        <v>700</v>
      </c>
      <c r="H41" s="17">
        <f t="shared" si="5"/>
        <v>-14</v>
      </c>
      <c r="I41" s="20">
        <f t="shared" si="6"/>
        <v>-9800</v>
      </c>
      <c r="K41" s="4"/>
      <c r="L41" s="5"/>
      <c r="M41" s="5"/>
      <c r="N41" s="5"/>
    </row>
    <row r="42" spans="1:14" ht="22.5" x14ac:dyDescent="0.25">
      <c r="A42" s="21">
        <f t="shared" si="4"/>
        <v>29</v>
      </c>
      <c r="B42" s="25" t="s">
        <v>35</v>
      </c>
      <c r="C42" s="27">
        <v>43539</v>
      </c>
      <c r="D42" s="16">
        <f t="shared" si="0"/>
        <v>43568</v>
      </c>
      <c r="E42" s="29">
        <v>56</v>
      </c>
      <c r="F42" s="31">
        <v>43554</v>
      </c>
      <c r="G42" s="19">
        <v>350</v>
      </c>
      <c r="H42" s="17">
        <f t="shared" si="5"/>
        <v>-14</v>
      </c>
      <c r="I42" s="20">
        <f t="shared" si="6"/>
        <v>-4900</v>
      </c>
      <c r="K42" s="4"/>
      <c r="L42" s="5"/>
      <c r="M42" s="5"/>
      <c r="N42" s="5"/>
    </row>
    <row r="43" spans="1:14" x14ac:dyDescent="0.25">
      <c r="A43" s="21">
        <f t="shared" si="4"/>
        <v>30</v>
      </c>
      <c r="B43" s="17" t="s">
        <v>36</v>
      </c>
      <c r="C43" s="27">
        <v>43539</v>
      </c>
      <c r="D43" s="16">
        <f t="shared" si="0"/>
        <v>43568</v>
      </c>
      <c r="E43" s="29">
        <v>57</v>
      </c>
      <c r="F43" s="31">
        <v>43554</v>
      </c>
      <c r="G43" s="19">
        <v>81.97</v>
      </c>
      <c r="H43" s="17">
        <f t="shared" si="5"/>
        <v>-14</v>
      </c>
      <c r="I43" s="20">
        <f t="shared" si="6"/>
        <v>-1147.58</v>
      </c>
      <c r="K43" s="4"/>
      <c r="L43" s="5"/>
      <c r="M43" s="5"/>
      <c r="N43" s="5"/>
    </row>
    <row r="44" spans="1:14" x14ac:dyDescent="0.25">
      <c r="A44" s="17">
        <f t="shared" si="4"/>
        <v>31</v>
      </c>
      <c r="B44" s="17" t="s">
        <v>37</v>
      </c>
      <c r="C44" s="27">
        <v>43539</v>
      </c>
      <c r="D44" s="16">
        <f t="shared" si="0"/>
        <v>43568</v>
      </c>
      <c r="E44" s="29">
        <v>58</v>
      </c>
      <c r="F44" s="31">
        <v>43554</v>
      </c>
      <c r="G44" s="19">
        <v>131.37</v>
      </c>
      <c r="H44" s="17">
        <f t="shared" si="5"/>
        <v>-14</v>
      </c>
      <c r="I44" s="20">
        <f t="shared" si="6"/>
        <v>-1839.18</v>
      </c>
      <c r="K44" s="4"/>
      <c r="L44" s="5"/>
      <c r="M44" s="5"/>
      <c r="N44" s="5"/>
    </row>
    <row r="45" spans="1:14" ht="15.75" x14ac:dyDescent="0.25">
      <c r="A45" s="26"/>
      <c r="B45" s="26"/>
      <c r="C45" s="26"/>
      <c r="D45" s="26"/>
      <c r="E45" s="26"/>
      <c r="F45" s="26"/>
      <c r="G45" s="53">
        <f>SUM(G14:G44)</f>
        <v>9843.77</v>
      </c>
      <c r="H45" s="53"/>
      <c r="I45" s="53">
        <f>SUM(I14:I44)</f>
        <v>36846.839999999989</v>
      </c>
    </row>
  </sheetData>
  <mergeCells count="6">
    <mergeCell ref="L18:O18"/>
    <mergeCell ref="A1:I1"/>
    <mergeCell ref="A3:I3"/>
    <mergeCell ref="B5:I5"/>
    <mergeCell ref="G8:I8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Gennaio-Marzo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2019-04-02T14:06:07Z</dcterms:modified>
</cp:coreProperties>
</file>